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9CAD2F96-1DE1-4834-B02F-0CE6CF88ADFE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44_1_43-47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J17" i="1"/>
  <c r="K17" i="1"/>
  <c r="K18" i="1"/>
  <c r="J18" i="1"/>
  <c r="K16" i="1"/>
  <c r="J16" i="1"/>
  <c r="H18" i="1" l="1"/>
  <c r="H16" i="1" l="1"/>
  <c r="H20" i="1" l="1"/>
  <c r="H17" i="1" l="1"/>
</calcChain>
</file>

<file path=xl/sharedStrings.xml><?xml version="1.0" encoding="utf-8"?>
<sst xmlns="http://schemas.openxmlformats.org/spreadsheetml/2006/main" count="91" uniqueCount="82">
  <si>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</si>
  <si>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</si>
  <si>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</si>
  <si>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</si>
  <si>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</si>
  <si>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</si>
  <si>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</si>
  <si>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</si>
  <si>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</si>
  <si>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</si>
  <si>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</si>
  <si>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</si>
  <si>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</si>
  <si>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</si>
  <si>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</si>
  <si>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</si>
  <si>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</si>
  <si>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</si>
  <si>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</si>
  <si>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</si>
  <si>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</si>
  <si>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</si>
  <si>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</si>
  <si>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</si>
  <si>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</si>
  <si>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</si>
  <si>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</si>
  <si>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</si>
  <si>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</si>
  <si>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</si>
  <si>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</si>
  <si>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</si>
  <si>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</si>
  <si>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</si>
  <si>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</si>
  <si>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</si>
  <si>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</si>
  <si>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</si>
  <si>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</si>
  <si>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</si>
  <si>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</si>
  <si>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</si>
  <si>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</si>
  <si>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</si>
  <si>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</si>
  <si>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</si>
  <si>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</si>
  <si>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</si>
  <si>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</si>
  <si>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</si>
  <si>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</si>
  <si>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</si>
  <si>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</si>
  <si>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</si>
  <si>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</si>
  <si>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</si>
  <si>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</si>
  <si>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</si>
  <si>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</si>
  <si>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</si>
  <si>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</si>
  <si>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</si>
  <si>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</si>
  <si>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</si>
  <si>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</si>
  <si>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</si>
  <si>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</si>
  <si>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</si>
  <si>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</si>
  <si>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TS_7A_144_1_43-47</t>
    <phoneticPr fontId="9" type="noConversion"/>
  </si>
  <si>
    <t>64p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</si>
  <si>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</si>
  <si>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</si>
  <si>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</si>
  <si>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</si>
  <si>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</si>
  <si>
    <t>Equigranular</t>
    <phoneticPr fontId="9" type="noConversion"/>
  </si>
  <si>
    <t>Granular</t>
    <phoneticPr fontId="9" type="noConversion"/>
  </si>
  <si>
    <t>Cpx-bearing harzburgite</t>
    <phoneticPr fontId="9" type="noConversion"/>
  </si>
  <si>
    <t>0</t>
  </si>
  <si>
    <t>1</t>
  </si>
  <si>
    <t>Clinopyroxene-bearing impregnated harzburgite. Very weak opx fabric. Clinopyroxenes are found at the rims of opx aggregates. In places recrystallization textures of opx suggest annealing within the peridotite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</si>
</sst>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C50" sqref="C5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69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78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70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75</v>
      </c>
      <c r="H11" s="28"/>
      <c r="I11" s="28"/>
      <c r="J11" s="28"/>
      <c r="K11" s="28"/>
      <c r="L11" s="28"/>
      <c r="M11" s="28" t="s">
        <v>11</v>
      </c>
      <c r="N11" s="28"/>
      <c r="O11" s="28" t="s">
        <v>76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77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>
        <v>1</v>
      </c>
      <c r="G16" s="18">
        <v>1</v>
      </c>
      <c r="H16" s="23">
        <f t="shared" ref="H16:H18" si="0">(G16-F16)/G16*100</f>
        <v>0</v>
      </c>
      <c r="I16" s="24"/>
      <c r="J16" s="25">
        <f>(1.23+0.83)/2</f>
        <v>1.03</v>
      </c>
      <c r="K16" s="25">
        <f>(0.28+0.55)/2</f>
        <v>0.41500000000000004</v>
      </c>
      <c r="L16" s="17" t="s">
        <v>71</v>
      </c>
      <c r="M16" s="17" t="s">
        <v>72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30</v>
      </c>
      <c r="G17" s="18">
        <v>87.5</v>
      </c>
      <c r="H17" s="23">
        <f t="shared" si="0"/>
        <v>65.714285714285708</v>
      </c>
      <c r="I17" s="24"/>
      <c r="J17" s="25">
        <f>(1.89+2.29)/2</f>
        <v>2.09</v>
      </c>
      <c r="K17" s="25">
        <f>(1.16+1.33)/2</f>
        <v>1.2450000000000001</v>
      </c>
      <c r="L17" s="17" t="s">
        <v>71</v>
      </c>
      <c r="M17" s="17" t="s">
        <v>74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>
        <v>8</v>
      </c>
      <c r="G18" s="18">
        <v>11</v>
      </c>
      <c r="H18" s="23">
        <f t="shared" si="0"/>
        <v>27.27272727272727</v>
      </c>
      <c r="I18" s="18"/>
      <c r="J18" s="18">
        <f>(2.97+3.69)/2</f>
        <v>3.33</v>
      </c>
      <c r="K18" s="18">
        <f>(1.89+1.13)/2</f>
        <v>1.5099999999999998</v>
      </c>
      <c r="L18" s="17" t="s">
        <v>71</v>
      </c>
      <c r="M18" s="17" t="s">
        <v>73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>
        <v>0.5</v>
      </c>
      <c r="G20" s="18">
        <v>0.5</v>
      </c>
      <c r="H20" s="23">
        <f t="shared" ref="H20" si="1">(G20-F20)/G20*100</f>
        <v>0</v>
      </c>
      <c r="I20" s="24"/>
      <c r="J20">
        <f>(0.35+0.49)/2</f>
        <v>0.42</v>
      </c>
      <c r="K20" s="18">
        <f>(0.12+0.17)/2</f>
        <v>0.14500000000000002</v>
      </c>
      <c r="L20" s="17" t="s">
        <v>71</v>
      </c>
      <c r="M20" s="17" t="s">
        <v>73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 t="s">
        <v>81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79</v>
      </c>
      <c r="I50" s="13"/>
      <c r="J50" s="14" t="s">
        <v>61</v>
      </c>
      <c r="K50" s="13"/>
      <c r="M50" s="13"/>
      <c r="N50" s="13" t="s">
        <v>80</v>
      </c>
      <c r="O50" s="14" t="s">
        <v>62</v>
      </c>
      <c r="Q50" s="13" t="s">
        <v>79</v>
      </c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TS_7A_144_1_43-47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2018-08-04T13:28:02Z</dcterms:modified>
</cp:coreProperties>
</file>