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5600" windowHeight="14440"/>
  </bookViews>
  <sheets>
    <sheet name="brittle deformation" sheetId="4" r:id="rId1"/>
    <sheet name="Depth_Lookup" sheetId="7" r:id="rId2"/>
    <sheet name="definitions_list_lookup" sheetId="11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B_cohesive">definitions_list_lookup!$AF$12:$AF$14</definedName>
    <definedName name="BD_intensity">definitions_list_lookup!$AI$12:$AI$17</definedName>
    <definedName name="BGD_type">definitions_list_lookup!$N$3:$N$6</definedName>
    <definedName name="Boundary_layer">definitions_list_lookup!$V$5:$V$8</definedName>
    <definedName name="contact_geom">definitions_list_lookup!$J$23:$J$26</definedName>
    <definedName name="contact_nature">definitions_list_lookup!$I$23:$I$25</definedName>
    <definedName name="Contacts">definitions_list_lookup!$I$3:$I$10</definedName>
    <definedName name="CP_boundary">definitions_list_lookup!$AD$3:$AD$4</definedName>
    <definedName name="CP_geometry">definitions_list_lookup!$AB$3:$AB$7</definedName>
    <definedName name="CP_intensity">definitions_list_lookup!$AB$12:$AB$17</definedName>
    <definedName name="fault_type">definitions_list_lookup!$AF$3:$AF$8</definedName>
    <definedName name="fracture_intensity">definitions_list_lookup!$AM$12:$AM$15</definedName>
    <definedName name="fracture_morph">definitions_list_lookup!$AI$3:$AI$6</definedName>
    <definedName name="fracture_network">definitions_list_lookup!$AL$3:$AL$5</definedName>
    <definedName name="fracture_type">definitions_list_lookup!$BE$3:$BE$8</definedName>
    <definedName name="Grain_size">definitions_list_lookup!$A$3:$A$9</definedName>
    <definedName name="GS_distribution">definitions_list_lookup!$C$3:$C$5</definedName>
    <definedName name="Habit">definitions_list_lookup!$H$3:$H$7</definedName>
    <definedName name="Intensity_layer">definitions_list_lookup!$W$3:$W$6</definedName>
    <definedName name="Lithology">definitions_list_lookup!$J$3:$J$19</definedName>
    <definedName name="mag_vein">definitions_list_lookup!$BA$3:$BA$6</definedName>
    <definedName name="mag_vein_con">definitions_list_lookup!$BB$3:$BB$5</definedName>
    <definedName name="mag_vein_geom">definitions_list_lookup!$BC$3:$BC$5</definedName>
    <definedName name="MF_geometry">definitions_list_lookup!$Y$3:$Y$6</definedName>
    <definedName name="MF_intensity">definitions_list_lookup!$Y$12:$Y$15</definedName>
    <definedName name="Modifier">definitions_list_lookup!$K$3:$K$9</definedName>
    <definedName name="Nature_layer">definitions_list_lookup!$U$3:$U$5</definedName>
    <definedName name="patch_shape">definitions_list_lookup!$R$3:$R$6</definedName>
    <definedName name="patch_size">definitions_list_lookup!$S$3:$S$5</definedName>
    <definedName name="pervasive">definitions_list_lookup!$N$3:$N$5</definedName>
    <definedName name="Quality_name">definitions_list_lookup!$AT$3:$AT$5</definedName>
    <definedName name="Shape">definitions_list_lookup!$G$3:$G$5</definedName>
    <definedName name="shear_sense">definitions_list_lookup!$AW$3:$AW$11</definedName>
    <definedName name="SPO_phase">definitions_list_lookup!$AY$3:$AY$7</definedName>
    <definedName name="Texture">definitions_list_lookup!$E$3:$E$13</definedName>
    <definedName name="vein_connectivity">definitions_list_lookup!$AP$3:$AP$12</definedName>
    <definedName name="vein_morph">definitions_list_lookup!$AR$3:$AR$7</definedName>
    <definedName name="vein_texture">definitions_list_lookup!$AN$3:$AN$12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4" l="1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K290" i="4"/>
  <c r="L290" i="4"/>
  <c r="K291" i="4"/>
  <c r="L291" i="4"/>
  <c r="K292" i="4"/>
  <c r="L292" i="4"/>
  <c r="K293" i="4"/>
  <c r="L293" i="4"/>
  <c r="K294" i="4"/>
  <c r="L294" i="4"/>
  <c r="K295" i="4"/>
  <c r="L295" i="4"/>
  <c r="K296" i="4"/>
  <c r="L296" i="4"/>
  <c r="K297" i="4"/>
  <c r="L297" i="4"/>
  <c r="K298" i="4"/>
  <c r="L298" i="4"/>
  <c r="K299" i="4"/>
  <c r="L299" i="4"/>
  <c r="K300" i="4"/>
  <c r="L300" i="4"/>
  <c r="K301" i="4"/>
  <c r="L301" i="4"/>
  <c r="K302" i="4"/>
  <c r="L302" i="4"/>
  <c r="K303" i="4"/>
  <c r="L303" i="4"/>
  <c r="K304" i="4"/>
  <c r="L304" i="4"/>
  <c r="K305" i="4"/>
  <c r="L305" i="4"/>
  <c r="K306" i="4"/>
  <c r="L306" i="4"/>
  <c r="K307" i="4"/>
  <c r="L307" i="4"/>
  <c r="K308" i="4"/>
  <c r="L308" i="4"/>
  <c r="K309" i="4"/>
  <c r="L309" i="4"/>
  <c r="K310" i="4"/>
  <c r="L310" i="4"/>
  <c r="K311" i="4"/>
  <c r="L311" i="4"/>
  <c r="K312" i="4"/>
  <c r="L312" i="4"/>
  <c r="K313" i="4"/>
  <c r="L313" i="4"/>
  <c r="K314" i="4"/>
  <c r="L314" i="4"/>
  <c r="K315" i="4"/>
  <c r="L315" i="4"/>
  <c r="K316" i="4"/>
  <c r="L316" i="4"/>
  <c r="K317" i="4"/>
  <c r="L317" i="4"/>
  <c r="K318" i="4"/>
  <c r="L318" i="4"/>
  <c r="K319" i="4"/>
  <c r="L319" i="4"/>
  <c r="K320" i="4"/>
  <c r="L320" i="4"/>
  <c r="K321" i="4"/>
  <c r="L321" i="4"/>
  <c r="K322" i="4"/>
  <c r="L322" i="4"/>
  <c r="K323" i="4"/>
  <c r="L323" i="4"/>
  <c r="K324" i="4"/>
  <c r="L324" i="4"/>
  <c r="K325" i="4"/>
  <c r="L325" i="4"/>
  <c r="K326" i="4"/>
  <c r="L326" i="4"/>
  <c r="K327" i="4"/>
  <c r="L327" i="4"/>
  <c r="K328" i="4"/>
  <c r="L328" i="4"/>
  <c r="K329" i="4"/>
  <c r="L329" i="4"/>
  <c r="K330" i="4"/>
  <c r="L330" i="4"/>
  <c r="K331" i="4"/>
  <c r="L331" i="4"/>
  <c r="K332" i="4"/>
  <c r="L332" i="4"/>
  <c r="K333" i="4"/>
  <c r="L333" i="4"/>
  <c r="K334" i="4"/>
  <c r="L334" i="4"/>
  <c r="K335" i="4"/>
  <c r="L335" i="4"/>
  <c r="K336" i="4"/>
  <c r="L336" i="4"/>
  <c r="K337" i="4"/>
  <c r="L337" i="4"/>
  <c r="K338" i="4"/>
  <c r="L338" i="4"/>
  <c r="K339" i="4"/>
  <c r="L339" i="4"/>
  <c r="K340" i="4"/>
  <c r="L340" i="4"/>
  <c r="K341" i="4"/>
  <c r="L341" i="4"/>
  <c r="K342" i="4"/>
  <c r="L342" i="4"/>
  <c r="K343" i="4"/>
  <c r="L343" i="4"/>
  <c r="K344" i="4"/>
  <c r="L344" i="4"/>
  <c r="K345" i="4"/>
  <c r="L345" i="4"/>
  <c r="K346" i="4"/>
  <c r="L346" i="4"/>
  <c r="K347" i="4"/>
  <c r="L347" i="4"/>
  <c r="K348" i="4"/>
  <c r="L348" i="4"/>
  <c r="K349" i="4"/>
  <c r="L349" i="4"/>
  <c r="K350" i="4"/>
  <c r="L350" i="4"/>
  <c r="K351" i="4"/>
  <c r="L351" i="4"/>
  <c r="K352" i="4"/>
  <c r="L352" i="4"/>
  <c r="K353" i="4"/>
  <c r="L353" i="4"/>
  <c r="K354" i="4"/>
  <c r="L354" i="4"/>
  <c r="K355" i="4"/>
  <c r="L355" i="4"/>
  <c r="K356" i="4"/>
  <c r="L356" i="4"/>
  <c r="K357" i="4"/>
  <c r="L357" i="4"/>
  <c r="K358" i="4"/>
  <c r="L358" i="4"/>
  <c r="K359" i="4"/>
  <c r="L359" i="4"/>
  <c r="K360" i="4"/>
  <c r="L360" i="4"/>
  <c r="K361" i="4"/>
  <c r="L361" i="4"/>
  <c r="K362" i="4"/>
  <c r="L362" i="4"/>
  <c r="K363" i="4"/>
  <c r="L363" i="4"/>
  <c r="K364" i="4"/>
  <c r="L364" i="4"/>
  <c r="K365" i="4"/>
  <c r="L365" i="4"/>
  <c r="K366" i="4"/>
  <c r="L366" i="4"/>
  <c r="K367" i="4"/>
  <c r="L367" i="4"/>
  <c r="K368" i="4"/>
  <c r="L368" i="4"/>
  <c r="K369" i="4"/>
  <c r="L369" i="4"/>
  <c r="K370" i="4"/>
  <c r="L370" i="4"/>
  <c r="K371" i="4"/>
  <c r="L371" i="4"/>
  <c r="K372" i="4"/>
  <c r="L372" i="4"/>
  <c r="K373" i="4"/>
  <c r="L373" i="4"/>
  <c r="K374" i="4"/>
  <c r="L374" i="4"/>
  <c r="K375" i="4"/>
  <c r="L375" i="4"/>
  <c r="K376" i="4"/>
  <c r="L376" i="4"/>
  <c r="K377" i="4"/>
  <c r="L377" i="4"/>
  <c r="K378" i="4"/>
  <c r="L378" i="4"/>
  <c r="K379" i="4"/>
  <c r="L379" i="4"/>
  <c r="K380" i="4"/>
  <c r="L380" i="4"/>
  <c r="K381" i="4"/>
  <c r="L381" i="4"/>
  <c r="K382" i="4"/>
  <c r="L382" i="4"/>
  <c r="K383" i="4"/>
  <c r="L383" i="4"/>
  <c r="K384" i="4"/>
  <c r="L384" i="4"/>
  <c r="K385" i="4"/>
  <c r="L385" i="4"/>
  <c r="K386" i="4"/>
  <c r="L386" i="4"/>
  <c r="K387" i="4"/>
  <c r="L387" i="4"/>
  <c r="K388" i="4"/>
  <c r="L388" i="4"/>
  <c r="K389" i="4"/>
  <c r="L389" i="4"/>
  <c r="K390" i="4"/>
  <c r="L390" i="4"/>
  <c r="K391" i="4"/>
  <c r="L391" i="4"/>
  <c r="K392" i="4"/>
  <c r="L392" i="4"/>
  <c r="K393" i="4"/>
  <c r="L393" i="4"/>
  <c r="K394" i="4"/>
  <c r="L394" i="4"/>
  <c r="K395" i="4"/>
  <c r="L395" i="4"/>
  <c r="K396" i="4"/>
  <c r="L396" i="4"/>
  <c r="K397" i="4"/>
  <c r="L397" i="4"/>
  <c r="K398" i="4"/>
  <c r="L398" i="4"/>
  <c r="K399" i="4"/>
  <c r="L399" i="4"/>
  <c r="K400" i="4"/>
  <c r="L400" i="4"/>
  <c r="K401" i="4"/>
  <c r="L401" i="4"/>
  <c r="K402" i="4"/>
  <c r="L402" i="4"/>
  <c r="K403" i="4"/>
  <c r="L403" i="4"/>
  <c r="K404" i="4"/>
  <c r="L404" i="4"/>
  <c r="K405" i="4"/>
  <c r="L405" i="4"/>
  <c r="K406" i="4"/>
  <c r="L406" i="4"/>
  <c r="K407" i="4"/>
  <c r="L407" i="4"/>
  <c r="K408" i="4"/>
  <c r="L408" i="4"/>
  <c r="K409" i="4"/>
  <c r="L409" i="4"/>
  <c r="K410" i="4"/>
  <c r="L410" i="4"/>
  <c r="K411" i="4"/>
  <c r="L411" i="4"/>
  <c r="K412" i="4"/>
  <c r="L412" i="4"/>
  <c r="K413" i="4"/>
  <c r="L413" i="4"/>
  <c r="K414" i="4"/>
  <c r="L414" i="4"/>
  <c r="K415" i="4"/>
  <c r="L415" i="4"/>
  <c r="K416" i="4"/>
  <c r="L416" i="4"/>
  <c r="K417" i="4"/>
  <c r="L417" i="4"/>
  <c r="K418" i="4"/>
  <c r="L418" i="4"/>
  <c r="K419" i="4"/>
  <c r="L419" i="4"/>
  <c r="K420" i="4"/>
  <c r="L420" i="4"/>
  <c r="K421" i="4"/>
  <c r="L421" i="4"/>
  <c r="K422" i="4"/>
  <c r="L422" i="4"/>
  <c r="K423" i="4"/>
  <c r="L423" i="4"/>
  <c r="K424" i="4"/>
  <c r="L424" i="4"/>
  <c r="K425" i="4"/>
  <c r="L425" i="4"/>
  <c r="K426" i="4"/>
  <c r="L426" i="4"/>
  <c r="K427" i="4"/>
  <c r="L427" i="4"/>
  <c r="K428" i="4"/>
  <c r="L428" i="4"/>
  <c r="K429" i="4"/>
  <c r="L429" i="4"/>
  <c r="K430" i="4"/>
  <c r="L430" i="4"/>
  <c r="K431" i="4"/>
  <c r="L431" i="4"/>
  <c r="K432" i="4"/>
  <c r="L432" i="4"/>
  <c r="K433" i="4"/>
  <c r="L433" i="4"/>
  <c r="K434" i="4"/>
  <c r="L434" i="4"/>
  <c r="K435" i="4"/>
  <c r="L435" i="4"/>
  <c r="K436" i="4"/>
  <c r="L436" i="4"/>
  <c r="K437" i="4"/>
  <c r="L437" i="4"/>
  <c r="K438" i="4"/>
  <c r="L438" i="4"/>
  <c r="K439" i="4"/>
  <c r="L439" i="4"/>
  <c r="K440" i="4"/>
  <c r="L440" i="4"/>
  <c r="K441" i="4"/>
  <c r="L441" i="4"/>
  <c r="K442" i="4"/>
  <c r="L442" i="4"/>
  <c r="K443" i="4"/>
  <c r="L443" i="4"/>
  <c r="K444" i="4"/>
  <c r="L444" i="4"/>
  <c r="K445" i="4"/>
  <c r="L445" i="4"/>
  <c r="K446" i="4"/>
  <c r="L446" i="4"/>
  <c r="K447" i="4"/>
  <c r="L447" i="4"/>
  <c r="K448" i="4"/>
  <c r="L448" i="4"/>
  <c r="K449" i="4"/>
  <c r="L449" i="4"/>
  <c r="K450" i="4"/>
  <c r="L450" i="4"/>
  <c r="K451" i="4"/>
  <c r="L451" i="4"/>
  <c r="K452" i="4"/>
  <c r="L452" i="4"/>
  <c r="K453" i="4"/>
  <c r="L453" i="4"/>
  <c r="K454" i="4"/>
  <c r="L454" i="4"/>
  <c r="K455" i="4"/>
  <c r="L455" i="4"/>
  <c r="K456" i="4"/>
  <c r="L456" i="4"/>
  <c r="K457" i="4"/>
  <c r="L457" i="4"/>
  <c r="K458" i="4"/>
  <c r="L458" i="4"/>
  <c r="K459" i="4"/>
  <c r="L459" i="4"/>
  <c r="K460" i="4"/>
  <c r="L460" i="4"/>
  <c r="K461" i="4"/>
  <c r="L461" i="4"/>
  <c r="K462" i="4"/>
  <c r="L462" i="4"/>
  <c r="K463" i="4"/>
  <c r="L463" i="4"/>
  <c r="K464" i="4"/>
  <c r="L464" i="4"/>
  <c r="K465" i="4"/>
  <c r="L465" i="4"/>
  <c r="K466" i="4"/>
  <c r="L466" i="4"/>
  <c r="K467" i="4"/>
  <c r="L467" i="4"/>
  <c r="K468" i="4"/>
  <c r="L468" i="4"/>
  <c r="K469" i="4"/>
  <c r="L469" i="4"/>
  <c r="K470" i="4"/>
  <c r="L470" i="4"/>
  <c r="K471" i="4"/>
  <c r="L471" i="4"/>
  <c r="K472" i="4"/>
  <c r="L472" i="4"/>
  <c r="K473" i="4"/>
  <c r="L473" i="4"/>
  <c r="K474" i="4"/>
  <c r="L474" i="4"/>
  <c r="K475" i="4"/>
  <c r="L475" i="4"/>
  <c r="K476" i="4"/>
  <c r="L476" i="4"/>
  <c r="K477" i="4"/>
  <c r="L477" i="4"/>
  <c r="K478" i="4"/>
  <c r="L478" i="4"/>
  <c r="K479" i="4"/>
  <c r="L479" i="4"/>
  <c r="K480" i="4"/>
  <c r="L480" i="4"/>
  <c r="K481" i="4"/>
  <c r="L481" i="4"/>
  <c r="K482" i="4"/>
  <c r="L482" i="4"/>
  <c r="K483" i="4"/>
  <c r="L483" i="4"/>
  <c r="K484" i="4"/>
  <c r="L484" i="4"/>
  <c r="K485" i="4"/>
  <c r="L485" i="4"/>
  <c r="K486" i="4"/>
  <c r="L486" i="4"/>
  <c r="K487" i="4"/>
  <c r="L487" i="4"/>
  <c r="K488" i="4"/>
  <c r="L488" i="4"/>
  <c r="K489" i="4"/>
  <c r="L489" i="4"/>
  <c r="K490" i="4"/>
  <c r="L490" i="4"/>
  <c r="K491" i="4"/>
  <c r="L491" i="4"/>
  <c r="K492" i="4"/>
  <c r="L492" i="4"/>
  <c r="K493" i="4"/>
  <c r="L493" i="4"/>
  <c r="K494" i="4"/>
  <c r="L494" i="4"/>
  <c r="K495" i="4"/>
  <c r="L495" i="4"/>
  <c r="K496" i="4"/>
  <c r="L496" i="4"/>
  <c r="K497" i="4"/>
  <c r="L497" i="4"/>
  <c r="K498" i="4"/>
  <c r="L498" i="4"/>
  <c r="K499" i="4"/>
  <c r="L499" i="4"/>
  <c r="K500" i="4"/>
  <c r="L500" i="4"/>
  <c r="K501" i="4"/>
  <c r="L501" i="4"/>
  <c r="K502" i="4"/>
  <c r="L502" i="4"/>
  <c r="K503" i="4"/>
  <c r="L503" i="4"/>
  <c r="K504" i="4"/>
  <c r="L504" i="4"/>
  <c r="K505" i="4"/>
  <c r="L505" i="4"/>
  <c r="K506" i="4"/>
  <c r="L506" i="4"/>
  <c r="K507" i="4"/>
  <c r="L507" i="4"/>
  <c r="K508" i="4"/>
  <c r="L508" i="4"/>
  <c r="K509" i="4"/>
  <c r="L509" i="4"/>
  <c r="K510" i="4"/>
  <c r="L510" i="4"/>
  <c r="K511" i="4"/>
  <c r="L511" i="4"/>
  <c r="K512" i="4"/>
  <c r="L512" i="4"/>
  <c r="K513" i="4"/>
  <c r="L513" i="4"/>
  <c r="K514" i="4"/>
  <c r="L514" i="4"/>
  <c r="K515" i="4"/>
  <c r="L515" i="4"/>
  <c r="K516" i="4"/>
  <c r="L516" i="4"/>
  <c r="K517" i="4"/>
  <c r="L517" i="4"/>
  <c r="K518" i="4"/>
  <c r="L518" i="4"/>
  <c r="K519" i="4"/>
  <c r="L519" i="4"/>
  <c r="K520" i="4"/>
  <c r="L520" i="4"/>
  <c r="K521" i="4"/>
  <c r="L521" i="4"/>
  <c r="K522" i="4"/>
  <c r="L522" i="4"/>
  <c r="K523" i="4"/>
  <c r="L523" i="4"/>
  <c r="K524" i="4"/>
  <c r="L524" i="4"/>
  <c r="K525" i="4"/>
  <c r="L525" i="4"/>
  <c r="K526" i="4"/>
  <c r="L526" i="4"/>
  <c r="K527" i="4"/>
  <c r="L527" i="4"/>
  <c r="K528" i="4"/>
  <c r="L528" i="4"/>
  <c r="K529" i="4"/>
  <c r="L529" i="4"/>
  <c r="L3" i="4"/>
  <c r="K3" i="4"/>
  <c r="AK529" i="4"/>
  <c r="T529" i="4"/>
  <c r="Q529" i="4"/>
  <c r="J529" i="4"/>
  <c r="G529" i="4"/>
  <c r="AL528" i="4"/>
  <c r="AP528" i="4"/>
  <c r="AK528" i="4"/>
  <c r="T528" i="4"/>
  <c r="Q528" i="4"/>
  <c r="J528" i="4"/>
  <c r="G528" i="4"/>
  <c r="AQ527" i="4"/>
  <c r="AM527" i="4"/>
  <c r="AO527" i="4"/>
  <c r="AL527" i="4"/>
  <c r="AP527" i="4"/>
  <c r="AK527" i="4"/>
  <c r="AN527" i="4"/>
  <c r="T527" i="4"/>
  <c r="Q527" i="4"/>
  <c r="G527" i="4"/>
  <c r="AN526" i="4"/>
  <c r="AM526" i="4"/>
  <c r="AO526" i="4"/>
  <c r="AL526" i="4"/>
  <c r="AP526" i="4"/>
  <c r="AK526" i="4"/>
  <c r="T526" i="4"/>
  <c r="Q526" i="4"/>
  <c r="J526" i="4"/>
  <c r="G526" i="4"/>
  <c r="AK525" i="4"/>
  <c r="T525" i="4"/>
  <c r="Q525" i="4"/>
  <c r="J525" i="4"/>
  <c r="G525" i="4"/>
  <c r="AK524" i="4"/>
  <c r="T524" i="4"/>
  <c r="Q524" i="4"/>
  <c r="J524" i="4"/>
  <c r="G524" i="4"/>
  <c r="AQ523" i="4"/>
  <c r="AP523" i="4"/>
  <c r="AM523" i="4"/>
  <c r="AO523" i="4"/>
  <c r="AL523" i="4"/>
  <c r="AK523" i="4"/>
  <c r="AN523" i="4"/>
  <c r="T523" i="4"/>
  <c r="Q523" i="4"/>
  <c r="G523" i="4"/>
  <c r="AQ522" i="4"/>
  <c r="AN522" i="4"/>
  <c r="AM522" i="4"/>
  <c r="AO522" i="4"/>
  <c r="AL522" i="4"/>
  <c r="AP522" i="4"/>
  <c r="AK522" i="4"/>
  <c r="T522" i="4"/>
  <c r="Q522" i="4"/>
  <c r="G522" i="4"/>
  <c r="AN521" i="4"/>
  <c r="AK521" i="4"/>
  <c r="T521" i="4"/>
  <c r="Q521" i="4"/>
  <c r="J521" i="4"/>
  <c r="G521" i="4"/>
  <c r="AL520" i="4"/>
  <c r="AP520" i="4"/>
  <c r="AK520" i="4"/>
  <c r="T520" i="4"/>
  <c r="Q520" i="4"/>
  <c r="J520" i="4"/>
  <c r="G520" i="4"/>
  <c r="AK519" i="4"/>
  <c r="T519" i="4"/>
  <c r="Q519" i="4"/>
  <c r="G519" i="4"/>
  <c r="J519" i="4"/>
  <c r="AQ518" i="4"/>
  <c r="AP518" i="4"/>
  <c r="AN518" i="4"/>
  <c r="AM518" i="4"/>
  <c r="AO518" i="4"/>
  <c r="AL518" i="4"/>
  <c r="AK518" i="4"/>
  <c r="T518" i="4"/>
  <c r="Q518" i="4"/>
  <c r="G518" i="4"/>
  <c r="AO517" i="4"/>
  <c r="AN517" i="4"/>
  <c r="AM517" i="4"/>
  <c r="AQ517" i="4"/>
  <c r="AK517" i="4"/>
  <c r="AL517" i="4"/>
  <c r="AP517" i="4"/>
  <c r="T517" i="4"/>
  <c r="Q517" i="4"/>
  <c r="G517" i="4"/>
  <c r="AK516" i="4"/>
  <c r="T516" i="4"/>
  <c r="Q516" i="4"/>
  <c r="J516" i="4"/>
  <c r="G516" i="4"/>
  <c r="AK515" i="4"/>
  <c r="T515" i="4"/>
  <c r="Q515" i="4"/>
  <c r="G515" i="4"/>
  <c r="AP514" i="4"/>
  <c r="AN514" i="4"/>
  <c r="AM514" i="4"/>
  <c r="AL514" i="4"/>
  <c r="AK514" i="4"/>
  <c r="T514" i="4"/>
  <c r="Q514" i="4"/>
  <c r="J514" i="4"/>
  <c r="G514" i="4"/>
  <c r="AM513" i="4"/>
  <c r="AK513" i="4"/>
  <c r="AL513" i="4"/>
  <c r="AP513" i="4"/>
  <c r="T513" i="4"/>
  <c r="Q513" i="4"/>
  <c r="J513" i="4"/>
  <c r="G513" i="4"/>
  <c r="AN512" i="4"/>
  <c r="AK512" i="4"/>
  <c r="T512" i="4"/>
  <c r="Q512" i="4"/>
  <c r="J512" i="4"/>
  <c r="G512" i="4"/>
  <c r="AK511" i="4"/>
  <c r="T511" i="4"/>
  <c r="Q511" i="4"/>
  <c r="G511" i="4"/>
  <c r="AQ510" i="4"/>
  <c r="AN510" i="4"/>
  <c r="AM510" i="4"/>
  <c r="AO510" i="4"/>
  <c r="AL510" i="4"/>
  <c r="AP510" i="4"/>
  <c r="AK510" i="4"/>
  <c r="T510" i="4"/>
  <c r="Q510" i="4"/>
  <c r="G510" i="4"/>
  <c r="AM509" i="4"/>
  <c r="AK509" i="4"/>
  <c r="T509" i="4"/>
  <c r="Q509" i="4"/>
  <c r="J509" i="4"/>
  <c r="G509" i="4"/>
  <c r="AO508" i="4"/>
  <c r="AN508" i="4"/>
  <c r="AL508" i="4"/>
  <c r="AP508" i="4"/>
  <c r="AK508" i="4"/>
  <c r="AM508" i="4"/>
  <c r="AQ508" i="4"/>
  <c r="T508" i="4"/>
  <c r="Q508" i="4"/>
  <c r="J508" i="4"/>
  <c r="G508" i="4"/>
  <c r="AQ507" i="4"/>
  <c r="AM507" i="4"/>
  <c r="AO507" i="4"/>
  <c r="AL507" i="4"/>
  <c r="AP507" i="4"/>
  <c r="AK507" i="4"/>
  <c r="AN507" i="4"/>
  <c r="T507" i="4"/>
  <c r="Q507" i="4"/>
  <c r="G507" i="4"/>
  <c r="AP506" i="4"/>
  <c r="AN506" i="4"/>
  <c r="AM506" i="4"/>
  <c r="AL506" i="4"/>
  <c r="AK506" i="4"/>
  <c r="T506" i="4"/>
  <c r="Q506" i="4"/>
  <c r="J506" i="4"/>
  <c r="G506" i="4"/>
  <c r="AK505" i="4"/>
  <c r="T505" i="4"/>
  <c r="Q505" i="4"/>
  <c r="G505" i="4"/>
  <c r="AK504" i="4"/>
  <c r="T504" i="4"/>
  <c r="Q504" i="4"/>
  <c r="J504" i="4"/>
  <c r="G504" i="4"/>
  <c r="AM503" i="4"/>
  <c r="AK503" i="4"/>
  <c r="AN503" i="4"/>
  <c r="T503" i="4"/>
  <c r="Q503" i="4"/>
  <c r="G503" i="4"/>
  <c r="J503" i="4"/>
  <c r="AQ502" i="4"/>
  <c r="AN502" i="4"/>
  <c r="AM502" i="4"/>
  <c r="AO502" i="4"/>
  <c r="AL502" i="4"/>
  <c r="AP502" i="4"/>
  <c r="AK502" i="4"/>
  <c r="T502" i="4"/>
  <c r="Q502" i="4"/>
  <c r="G502" i="4"/>
  <c r="AO501" i="4"/>
  <c r="AN501" i="4"/>
  <c r="AM501" i="4"/>
  <c r="AQ501" i="4"/>
  <c r="AK501" i="4"/>
  <c r="AL501" i="4"/>
  <c r="AP501" i="4"/>
  <c r="T501" i="4"/>
  <c r="Q501" i="4"/>
  <c r="G501" i="4"/>
  <c r="AK500" i="4"/>
  <c r="T500" i="4"/>
  <c r="Q500" i="4"/>
  <c r="J500" i="4"/>
  <c r="G500" i="4"/>
  <c r="AL499" i="4"/>
  <c r="AP499" i="4"/>
  <c r="AK499" i="4"/>
  <c r="T499" i="4"/>
  <c r="Q499" i="4"/>
  <c r="G499" i="4"/>
  <c r="J499" i="4"/>
  <c r="AP498" i="4"/>
  <c r="AN498" i="4"/>
  <c r="AM498" i="4"/>
  <c r="AL498" i="4"/>
  <c r="AK498" i="4"/>
  <c r="T498" i="4"/>
  <c r="Q498" i="4"/>
  <c r="G498" i="4"/>
  <c r="AK497" i="4"/>
  <c r="T497" i="4"/>
  <c r="Q497" i="4"/>
  <c r="J497" i="4"/>
  <c r="G497" i="4"/>
  <c r="AK496" i="4"/>
  <c r="T496" i="4"/>
  <c r="Q496" i="4"/>
  <c r="J496" i="4"/>
  <c r="G496" i="4"/>
  <c r="AK495" i="4"/>
  <c r="T495" i="4"/>
  <c r="Q495" i="4"/>
  <c r="G495" i="4"/>
  <c r="AQ494" i="4"/>
  <c r="AN494" i="4"/>
  <c r="AM494" i="4"/>
  <c r="AO494" i="4"/>
  <c r="AL494" i="4"/>
  <c r="AP494" i="4"/>
  <c r="AK494" i="4"/>
  <c r="T494" i="4"/>
  <c r="Q494" i="4"/>
  <c r="G494" i="4"/>
  <c r="AK493" i="4"/>
  <c r="T493" i="4"/>
  <c r="Q493" i="4"/>
  <c r="J493" i="4"/>
  <c r="G493" i="4"/>
  <c r="AK492" i="4"/>
  <c r="T492" i="4"/>
  <c r="Q492" i="4"/>
  <c r="J492" i="4"/>
  <c r="G492" i="4"/>
  <c r="AO491" i="4"/>
  <c r="AN491" i="4"/>
  <c r="AK491" i="4"/>
  <c r="AM491" i="4"/>
  <c r="AQ491" i="4"/>
  <c r="T491" i="4"/>
  <c r="Q491" i="4"/>
  <c r="J491" i="4"/>
  <c r="G491" i="4"/>
  <c r="AM490" i="4"/>
  <c r="AQ490" i="4"/>
  <c r="AK490" i="4"/>
  <c r="AN490" i="4"/>
  <c r="T490" i="4"/>
  <c r="Q490" i="4"/>
  <c r="G490" i="4"/>
  <c r="AN489" i="4"/>
  <c r="AM489" i="4"/>
  <c r="AO489" i="4"/>
  <c r="AL489" i="4"/>
  <c r="AP489" i="4"/>
  <c r="AK489" i="4"/>
  <c r="T489" i="4"/>
  <c r="Q489" i="4"/>
  <c r="G489" i="4"/>
  <c r="AK488" i="4"/>
  <c r="T488" i="4"/>
  <c r="Q488" i="4"/>
  <c r="G488" i="4"/>
  <c r="AO487" i="4"/>
  <c r="AN487" i="4"/>
  <c r="AL487" i="4"/>
  <c r="AP487" i="4"/>
  <c r="AK487" i="4"/>
  <c r="AM487" i="4"/>
  <c r="AQ487" i="4"/>
  <c r="T487" i="4"/>
  <c r="Q487" i="4"/>
  <c r="J487" i="4"/>
  <c r="G487" i="4"/>
  <c r="AM486" i="4"/>
  <c r="AO486" i="4"/>
  <c r="AL486" i="4"/>
  <c r="AP486" i="4"/>
  <c r="AK486" i="4"/>
  <c r="AN486" i="4"/>
  <c r="T486" i="4"/>
  <c r="Q486" i="4"/>
  <c r="G486" i="4"/>
  <c r="J486" i="4"/>
  <c r="AQ485" i="4"/>
  <c r="AP485" i="4"/>
  <c r="AN485" i="4"/>
  <c r="AM485" i="4"/>
  <c r="AO485" i="4"/>
  <c r="AL485" i="4"/>
  <c r="AK485" i="4"/>
  <c r="T485" i="4"/>
  <c r="Q485" i="4"/>
  <c r="J485" i="4"/>
  <c r="G485" i="4"/>
  <c r="AN484" i="4"/>
  <c r="AK484" i="4"/>
  <c r="AL484" i="4"/>
  <c r="AP484" i="4"/>
  <c r="T484" i="4"/>
  <c r="Q484" i="4"/>
  <c r="G484" i="4"/>
  <c r="AP483" i="4"/>
  <c r="AL483" i="4"/>
  <c r="AK483" i="4"/>
  <c r="T483" i="4"/>
  <c r="Q483" i="4"/>
  <c r="J483" i="4"/>
  <c r="G483" i="4"/>
  <c r="AK482" i="4"/>
  <c r="AL482" i="4"/>
  <c r="AP482" i="4"/>
  <c r="T482" i="4"/>
  <c r="Q482" i="4"/>
  <c r="G482" i="4"/>
  <c r="J482" i="4"/>
  <c r="AQ481" i="4"/>
  <c r="AP481" i="4"/>
  <c r="AN481" i="4"/>
  <c r="AM481" i="4"/>
  <c r="AO481" i="4"/>
  <c r="AL481" i="4"/>
  <c r="AK481" i="4"/>
  <c r="T481" i="4"/>
  <c r="Q481" i="4"/>
  <c r="G481" i="4"/>
  <c r="AN480" i="4"/>
  <c r="AM480" i="4"/>
  <c r="AK480" i="4"/>
  <c r="AL480" i="4"/>
  <c r="AP480" i="4"/>
  <c r="T480" i="4"/>
  <c r="Q480" i="4"/>
  <c r="G480" i="4"/>
  <c r="AK479" i="4"/>
  <c r="T479" i="4"/>
  <c r="Q479" i="4"/>
  <c r="J479" i="4"/>
  <c r="G479" i="4"/>
  <c r="AK478" i="4"/>
  <c r="T478" i="4"/>
  <c r="Q478" i="4"/>
  <c r="G478" i="4"/>
  <c r="AP477" i="4"/>
  <c r="AN477" i="4"/>
  <c r="AM477" i="4"/>
  <c r="AL477" i="4"/>
  <c r="AK477" i="4"/>
  <c r="T477" i="4"/>
  <c r="Q477" i="4"/>
  <c r="G477" i="4"/>
  <c r="AM476" i="4"/>
  <c r="AO476" i="4"/>
  <c r="AK476" i="4"/>
  <c r="T476" i="4"/>
  <c r="Q476" i="4"/>
  <c r="J476" i="4"/>
  <c r="G476" i="4"/>
  <c r="AO475" i="4"/>
  <c r="AN475" i="4"/>
  <c r="AK475" i="4"/>
  <c r="AM475" i="4"/>
  <c r="AQ475" i="4"/>
  <c r="T475" i="4"/>
  <c r="Q475" i="4"/>
  <c r="J475" i="4"/>
  <c r="G475" i="4"/>
  <c r="AO474" i="4"/>
  <c r="AM474" i="4"/>
  <c r="AQ474" i="4"/>
  <c r="AK474" i="4"/>
  <c r="AN474" i="4"/>
  <c r="T474" i="4"/>
  <c r="Q474" i="4"/>
  <c r="G474" i="4"/>
  <c r="AN473" i="4"/>
  <c r="AM473" i="4"/>
  <c r="AO473" i="4"/>
  <c r="AK473" i="4"/>
  <c r="AL473" i="4"/>
  <c r="AP473" i="4"/>
  <c r="T473" i="4"/>
  <c r="Q473" i="4"/>
  <c r="J473" i="4"/>
  <c r="G473" i="4"/>
  <c r="AK472" i="4"/>
  <c r="T472" i="4"/>
  <c r="Q472" i="4"/>
  <c r="J472" i="4"/>
  <c r="G472" i="4"/>
  <c r="AP471" i="4"/>
  <c r="AL471" i="4"/>
  <c r="AK471" i="4"/>
  <c r="T471" i="4"/>
  <c r="Q471" i="4"/>
  <c r="G471" i="4"/>
  <c r="J471" i="4"/>
  <c r="AQ470" i="4"/>
  <c r="AN470" i="4"/>
  <c r="AM470" i="4"/>
  <c r="AO470" i="4"/>
  <c r="AL470" i="4"/>
  <c r="AP470" i="4"/>
  <c r="AK470" i="4"/>
  <c r="T470" i="4"/>
  <c r="Q470" i="4"/>
  <c r="G470" i="4"/>
  <c r="AN469" i="4"/>
  <c r="AM469" i="4"/>
  <c r="AO469" i="4"/>
  <c r="AK469" i="4"/>
  <c r="AL469" i="4"/>
  <c r="AP469" i="4"/>
  <c r="T469" i="4"/>
  <c r="Q469" i="4"/>
  <c r="J469" i="4"/>
  <c r="G469" i="4"/>
  <c r="AK468" i="4"/>
  <c r="T468" i="4"/>
  <c r="Q468" i="4"/>
  <c r="J468" i="4"/>
  <c r="G468" i="4"/>
  <c r="AP467" i="4"/>
  <c r="AL467" i="4"/>
  <c r="AK467" i="4"/>
  <c r="T467" i="4"/>
  <c r="Q467" i="4"/>
  <c r="G467" i="4"/>
  <c r="J467" i="4"/>
  <c r="AQ466" i="4"/>
  <c r="AN466" i="4"/>
  <c r="AM466" i="4"/>
  <c r="AO466" i="4"/>
  <c r="AL466" i="4"/>
  <c r="AP466" i="4"/>
  <c r="AK466" i="4"/>
  <c r="T466" i="4"/>
  <c r="Q466" i="4"/>
  <c r="G466" i="4"/>
  <c r="AN465" i="4"/>
  <c r="AM465" i="4"/>
  <c r="AO465" i="4"/>
  <c r="AK465" i="4"/>
  <c r="AL465" i="4"/>
  <c r="AP465" i="4"/>
  <c r="T465" i="4"/>
  <c r="Q465" i="4"/>
  <c r="J465" i="4"/>
  <c r="G465" i="4"/>
  <c r="AK464" i="4"/>
  <c r="T464" i="4"/>
  <c r="Q464" i="4"/>
  <c r="J464" i="4"/>
  <c r="G464" i="4"/>
  <c r="AP463" i="4"/>
  <c r="AL463" i="4"/>
  <c r="AK463" i="4"/>
  <c r="T463" i="4"/>
  <c r="Q463" i="4"/>
  <c r="G463" i="4"/>
  <c r="J463" i="4"/>
  <c r="AQ462" i="4"/>
  <c r="AN462" i="4"/>
  <c r="AM462" i="4"/>
  <c r="AO462" i="4"/>
  <c r="AL462" i="4"/>
  <c r="AP462" i="4"/>
  <c r="AK462" i="4"/>
  <c r="T462" i="4"/>
  <c r="Q462" i="4"/>
  <c r="G462" i="4"/>
  <c r="AN461" i="4"/>
  <c r="AM461" i="4"/>
  <c r="AO461" i="4"/>
  <c r="AK461" i="4"/>
  <c r="AL461" i="4"/>
  <c r="AP461" i="4"/>
  <c r="T461" i="4"/>
  <c r="Q461" i="4"/>
  <c r="J461" i="4"/>
  <c r="G461" i="4"/>
  <c r="AO460" i="4"/>
  <c r="AN460" i="4"/>
  <c r="AL460" i="4"/>
  <c r="AP460" i="4"/>
  <c r="AK460" i="4"/>
  <c r="AM460" i="4"/>
  <c r="AQ460" i="4"/>
  <c r="T460" i="4"/>
  <c r="Q460" i="4"/>
  <c r="J460" i="4"/>
  <c r="G460" i="4"/>
  <c r="AM459" i="4"/>
  <c r="AQ459" i="4"/>
  <c r="AL459" i="4"/>
  <c r="AP459" i="4"/>
  <c r="AK459" i="4"/>
  <c r="AN459" i="4"/>
  <c r="T459" i="4"/>
  <c r="Q459" i="4"/>
  <c r="G459" i="4"/>
  <c r="J459" i="4"/>
  <c r="AQ458" i="4"/>
  <c r="AN458" i="4"/>
  <c r="AM458" i="4"/>
  <c r="AO458" i="4"/>
  <c r="AL458" i="4"/>
  <c r="AP458" i="4"/>
  <c r="AK458" i="4"/>
  <c r="T458" i="4"/>
  <c r="Q458" i="4"/>
  <c r="J458" i="4"/>
  <c r="G458" i="4"/>
  <c r="AK457" i="4"/>
  <c r="AL457" i="4"/>
  <c r="AP457" i="4"/>
  <c r="T457" i="4"/>
  <c r="Q457" i="4"/>
  <c r="G457" i="4"/>
  <c r="AN456" i="4"/>
  <c r="AL456" i="4"/>
  <c r="AP456" i="4"/>
  <c r="AK456" i="4"/>
  <c r="AM456" i="4"/>
  <c r="AQ456" i="4"/>
  <c r="T456" i="4"/>
  <c r="Q456" i="4"/>
  <c r="J456" i="4"/>
  <c r="G456" i="4"/>
  <c r="AQ455" i="4"/>
  <c r="AM455" i="4"/>
  <c r="AO455" i="4"/>
  <c r="AL455" i="4"/>
  <c r="AP455" i="4"/>
  <c r="AK455" i="4"/>
  <c r="AN455" i="4"/>
  <c r="T455" i="4"/>
  <c r="Q455" i="4"/>
  <c r="G455" i="4"/>
  <c r="J455" i="4"/>
  <c r="AM464" i="4"/>
  <c r="AL464" i="4"/>
  <c r="AP464" i="4"/>
  <c r="AM468" i="4"/>
  <c r="AL468" i="4"/>
  <c r="AP468" i="4"/>
  <c r="AM472" i="4"/>
  <c r="AL472" i="4"/>
  <c r="AP472" i="4"/>
  <c r="AO459" i="4"/>
  <c r="AN464" i="4"/>
  <c r="AQ476" i="4"/>
  <c r="J484" i="4"/>
  <c r="AO490" i="4"/>
  <c r="J505" i="4"/>
  <c r="AO506" i="4"/>
  <c r="AQ506" i="4"/>
  <c r="AN511" i="4"/>
  <c r="AL511" i="4"/>
  <c r="AP511" i="4"/>
  <c r="AM511" i="4"/>
  <c r="AN519" i="4"/>
  <c r="AM519" i="4"/>
  <c r="AL519" i="4"/>
  <c r="AP519" i="4"/>
  <c r="AO456" i="4"/>
  <c r="AM457" i="4"/>
  <c r="AQ461" i="4"/>
  <c r="AN463" i="4"/>
  <c r="AM463" i="4"/>
  <c r="AQ465" i="4"/>
  <c r="AN467" i="4"/>
  <c r="AM467" i="4"/>
  <c r="AQ469" i="4"/>
  <c r="AN471" i="4"/>
  <c r="AM471" i="4"/>
  <c r="AQ473" i="4"/>
  <c r="J477" i="4"/>
  <c r="J478" i="4"/>
  <c r="AN478" i="4"/>
  <c r="AM478" i="4"/>
  <c r="AL478" i="4"/>
  <c r="AP478" i="4"/>
  <c r="J481" i="4"/>
  <c r="AM483" i="4"/>
  <c r="AN483" i="4"/>
  <c r="AL493" i="4"/>
  <c r="AP493" i="4"/>
  <c r="AN493" i="4"/>
  <c r="AM493" i="4"/>
  <c r="J511" i="4"/>
  <c r="AO513" i="4"/>
  <c r="AQ513" i="4"/>
  <c r="AN482" i="4"/>
  <c r="AM482" i="4"/>
  <c r="AL488" i="4"/>
  <c r="AP488" i="4"/>
  <c r="AN488" i="4"/>
  <c r="AM488" i="4"/>
  <c r="J490" i="4"/>
  <c r="AL492" i="4"/>
  <c r="AP492" i="4"/>
  <c r="AN492" i="4"/>
  <c r="J494" i="4"/>
  <c r="AM496" i="4"/>
  <c r="AL496" i="4"/>
  <c r="AP496" i="4"/>
  <c r="AL505" i="4"/>
  <c r="AP505" i="4"/>
  <c r="AM505" i="4"/>
  <c r="AN505" i="4"/>
  <c r="J507" i="4"/>
  <c r="AQ509" i="4"/>
  <c r="AO509" i="4"/>
  <c r="J515" i="4"/>
  <c r="J517" i="4"/>
  <c r="J457" i="4"/>
  <c r="AN468" i="4"/>
  <c r="AN472" i="4"/>
  <c r="AQ486" i="4"/>
  <c r="J488" i="4"/>
  <c r="AM492" i="4"/>
  <c r="AN496" i="4"/>
  <c r="J498" i="4"/>
  <c r="J510" i="4"/>
  <c r="AN457" i="4"/>
  <c r="J462" i="4"/>
  <c r="J466" i="4"/>
  <c r="J470" i="4"/>
  <c r="J474" i="4"/>
  <c r="AL476" i="4"/>
  <c r="AP476" i="4"/>
  <c r="AN476" i="4"/>
  <c r="AO477" i="4"/>
  <c r="AQ477" i="4"/>
  <c r="AM479" i="4"/>
  <c r="AN479" i="4"/>
  <c r="AL479" i="4"/>
  <c r="AP479" i="4"/>
  <c r="AQ480" i="4"/>
  <c r="AO480" i="4"/>
  <c r="AQ489" i="4"/>
  <c r="AL497" i="4"/>
  <c r="AP497" i="4"/>
  <c r="AN497" i="4"/>
  <c r="AM497" i="4"/>
  <c r="AO503" i="4"/>
  <c r="AQ503" i="4"/>
  <c r="AM504" i="4"/>
  <c r="AN504" i="4"/>
  <c r="AL504" i="4"/>
  <c r="AP504" i="4"/>
  <c r="AL509" i="4"/>
  <c r="AP509" i="4"/>
  <c r="AN509" i="4"/>
  <c r="AM516" i="4"/>
  <c r="AN516" i="4"/>
  <c r="AL516" i="4"/>
  <c r="AP516" i="4"/>
  <c r="J518" i="4"/>
  <c r="J527" i="4"/>
  <c r="J495" i="4"/>
  <c r="AN495" i="4"/>
  <c r="AL495" i="4"/>
  <c r="AP495" i="4"/>
  <c r="AM500" i="4"/>
  <c r="AN500" i="4"/>
  <c r="J501" i="4"/>
  <c r="AN513" i="4"/>
  <c r="AO514" i="4"/>
  <c r="AQ514" i="4"/>
  <c r="AN515" i="4"/>
  <c r="AM515" i="4"/>
  <c r="AN524" i="4"/>
  <c r="AM524" i="4"/>
  <c r="AM525" i="4"/>
  <c r="AL525" i="4"/>
  <c r="AP525" i="4"/>
  <c r="AL474" i="4"/>
  <c r="AP474" i="4"/>
  <c r="AL475" i="4"/>
  <c r="AP475" i="4"/>
  <c r="J480" i="4"/>
  <c r="AM484" i="4"/>
  <c r="J489" i="4"/>
  <c r="AL490" i="4"/>
  <c r="AP490" i="4"/>
  <c r="AL491" i="4"/>
  <c r="AP491" i="4"/>
  <c r="AM495" i="4"/>
  <c r="AO498" i="4"/>
  <c r="AQ498" i="4"/>
  <c r="AN499" i="4"/>
  <c r="AM499" i="4"/>
  <c r="AL500" i="4"/>
  <c r="AP500" i="4"/>
  <c r="J502" i="4"/>
  <c r="AL503" i="4"/>
  <c r="AP503" i="4"/>
  <c r="AM512" i="4"/>
  <c r="AL512" i="4"/>
  <c r="AP512" i="4"/>
  <c r="AL515" i="4"/>
  <c r="AP515" i="4"/>
  <c r="J522" i="4"/>
  <c r="J523" i="4"/>
  <c r="AL524" i="4"/>
  <c r="AP524" i="4"/>
  <c r="AN525" i="4"/>
  <c r="AN520" i="4"/>
  <c r="AM520" i="4"/>
  <c r="AM521" i="4"/>
  <c r="AL521" i="4"/>
  <c r="AP521" i="4"/>
  <c r="AQ526" i="4"/>
  <c r="AN528" i="4"/>
  <c r="AM528" i="4"/>
  <c r="AM529" i="4"/>
  <c r="AL529" i="4"/>
  <c r="AP529" i="4"/>
  <c r="AN529" i="4"/>
  <c r="AN454" i="4"/>
  <c r="AK454" i="4"/>
  <c r="AM454" i="4"/>
  <c r="T454" i="4"/>
  <c r="Q454" i="4"/>
  <c r="J454" i="4"/>
  <c r="G454" i="4"/>
  <c r="AK453" i="4"/>
  <c r="T453" i="4"/>
  <c r="Q453" i="4"/>
  <c r="J453" i="4"/>
  <c r="G453" i="4"/>
  <c r="AL452" i="4"/>
  <c r="AP452" i="4"/>
  <c r="AK452" i="4"/>
  <c r="AN452" i="4"/>
  <c r="T452" i="4"/>
  <c r="Q452" i="4"/>
  <c r="G452" i="4"/>
  <c r="J452" i="4"/>
  <c r="AN451" i="4"/>
  <c r="AM451" i="4"/>
  <c r="AL451" i="4"/>
  <c r="AP451" i="4"/>
  <c r="AK451" i="4"/>
  <c r="T451" i="4"/>
  <c r="Q451" i="4"/>
  <c r="G451" i="4"/>
  <c r="AN450" i="4"/>
  <c r="AM450" i="4"/>
  <c r="AQ450" i="4"/>
  <c r="AK450" i="4"/>
  <c r="AL450" i="4"/>
  <c r="AP450" i="4"/>
  <c r="T450" i="4"/>
  <c r="Q450" i="4"/>
  <c r="J450" i="4"/>
  <c r="G450" i="4"/>
  <c r="AK449" i="4"/>
  <c r="T449" i="4"/>
  <c r="Q449" i="4"/>
  <c r="J449" i="4"/>
  <c r="G449" i="4"/>
  <c r="AK448" i="4"/>
  <c r="T448" i="4"/>
  <c r="Q448" i="4"/>
  <c r="G448" i="4"/>
  <c r="J448" i="4"/>
  <c r="AP447" i="4"/>
  <c r="AN447" i="4"/>
  <c r="AM447" i="4"/>
  <c r="AO447" i="4"/>
  <c r="AL447" i="4"/>
  <c r="AK447" i="4"/>
  <c r="T447" i="4"/>
  <c r="Q447" i="4"/>
  <c r="G447" i="4"/>
  <c r="AQ446" i="4"/>
  <c r="AN446" i="4"/>
  <c r="AM446" i="4"/>
  <c r="AO446" i="4"/>
  <c r="AK446" i="4"/>
  <c r="AL446" i="4"/>
  <c r="AP446" i="4"/>
  <c r="T446" i="4"/>
  <c r="Q446" i="4"/>
  <c r="G446" i="4"/>
  <c r="J446" i="4"/>
  <c r="AN445" i="4"/>
  <c r="AK445" i="4"/>
  <c r="T445" i="4"/>
  <c r="Q445" i="4"/>
  <c r="J445" i="4"/>
  <c r="G445" i="4"/>
  <c r="AM444" i="4"/>
  <c r="AL444" i="4"/>
  <c r="AP444" i="4"/>
  <c r="AK444" i="4"/>
  <c r="AN444" i="4"/>
  <c r="T444" i="4"/>
  <c r="Q444" i="4"/>
  <c r="G444" i="4"/>
  <c r="J444" i="4"/>
  <c r="AQ443" i="4"/>
  <c r="AN443" i="4"/>
  <c r="AM443" i="4"/>
  <c r="AO443" i="4"/>
  <c r="AL443" i="4"/>
  <c r="AP443" i="4"/>
  <c r="AK443" i="4"/>
  <c r="T443" i="4"/>
  <c r="Q443" i="4"/>
  <c r="J443" i="4"/>
  <c r="G443" i="4"/>
  <c r="AK442" i="4"/>
  <c r="AL442" i="4"/>
  <c r="AP442" i="4"/>
  <c r="T442" i="4"/>
  <c r="Q442" i="4"/>
  <c r="G442" i="4"/>
  <c r="AN441" i="4"/>
  <c r="AL441" i="4"/>
  <c r="AP441" i="4"/>
  <c r="AK441" i="4"/>
  <c r="AM441" i="4"/>
  <c r="AQ441" i="4"/>
  <c r="T441" i="4"/>
  <c r="Q441" i="4"/>
  <c r="J441" i="4"/>
  <c r="G441" i="4"/>
  <c r="AQ440" i="4"/>
  <c r="AM440" i="4"/>
  <c r="AO440" i="4"/>
  <c r="AL440" i="4"/>
  <c r="AP440" i="4"/>
  <c r="AK440" i="4"/>
  <c r="AN440" i="4"/>
  <c r="T440" i="4"/>
  <c r="Q440" i="4"/>
  <c r="G440" i="4"/>
  <c r="J440" i="4"/>
  <c r="AQ439" i="4"/>
  <c r="AP439" i="4"/>
  <c r="AN439" i="4"/>
  <c r="AM439" i="4"/>
  <c r="AO439" i="4"/>
  <c r="AL439" i="4"/>
  <c r="AK439" i="4"/>
  <c r="T439" i="4"/>
  <c r="Q439" i="4"/>
  <c r="J439" i="4"/>
  <c r="G439" i="4"/>
  <c r="AO438" i="4"/>
  <c r="AN438" i="4"/>
  <c r="AM438" i="4"/>
  <c r="AQ438" i="4"/>
  <c r="AK438" i="4"/>
  <c r="AL438" i="4"/>
  <c r="AP438" i="4"/>
  <c r="T438" i="4"/>
  <c r="Q438" i="4"/>
  <c r="G438" i="4"/>
  <c r="AK437" i="4"/>
  <c r="T437" i="4"/>
  <c r="Q437" i="4"/>
  <c r="J437" i="4"/>
  <c r="G437" i="4"/>
  <c r="AK436" i="4"/>
  <c r="T436" i="4"/>
  <c r="Q436" i="4"/>
  <c r="G436" i="4"/>
  <c r="J436" i="4"/>
  <c r="AP435" i="4"/>
  <c r="AN435" i="4"/>
  <c r="AM435" i="4"/>
  <c r="AO435" i="4"/>
  <c r="AL435" i="4"/>
  <c r="AK435" i="4"/>
  <c r="T435" i="4"/>
  <c r="Q435" i="4"/>
  <c r="G435" i="4"/>
  <c r="AN434" i="4"/>
  <c r="AM434" i="4"/>
  <c r="AK434" i="4"/>
  <c r="AL434" i="4"/>
  <c r="AP434" i="4"/>
  <c r="T434" i="4"/>
  <c r="Q434" i="4"/>
  <c r="J434" i="4"/>
  <c r="G434" i="4"/>
  <c r="AO433" i="4"/>
  <c r="AK433" i="4"/>
  <c r="AM433" i="4"/>
  <c r="AQ433" i="4"/>
  <c r="T433" i="4"/>
  <c r="Q433" i="4"/>
  <c r="J433" i="4"/>
  <c r="G433" i="4"/>
  <c r="AK432" i="4"/>
  <c r="AN432" i="4"/>
  <c r="T432" i="4"/>
  <c r="Q432" i="4"/>
  <c r="G432" i="4"/>
  <c r="AN431" i="4"/>
  <c r="AM431" i="4"/>
  <c r="AL431" i="4"/>
  <c r="AP431" i="4"/>
  <c r="AK431" i="4"/>
  <c r="T431" i="4"/>
  <c r="Q431" i="4"/>
  <c r="G431" i="4"/>
  <c r="AK430" i="4"/>
  <c r="T430" i="4"/>
  <c r="Q430" i="4"/>
  <c r="J430" i="4"/>
  <c r="G430" i="4"/>
  <c r="AO429" i="4"/>
  <c r="AN429" i="4"/>
  <c r="AL429" i="4"/>
  <c r="AP429" i="4"/>
  <c r="AK429" i="4"/>
  <c r="AM429" i="4"/>
  <c r="AQ429" i="4"/>
  <c r="T429" i="4"/>
  <c r="Q429" i="4"/>
  <c r="J429" i="4"/>
  <c r="G429" i="4"/>
  <c r="AM428" i="4"/>
  <c r="AL428" i="4"/>
  <c r="AP428" i="4"/>
  <c r="AK428" i="4"/>
  <c r="AN428" i="4"/>
  <c r="T428" i="4"/>
  <c r="Q428" i="4"/>
  <c r="G428" i="4"/>
  <c r="J428" i="4"/>
  <c r="AQ427" i="4"/>
  <c r="AN427" i="4"/>
  <c r="AM427" i="4"/>
  <c r="AO427" i="4"/>
  <c r="AL427" i="4"/>
  <c r="AP427" i="4"/>
  <c r="AK427" i="4"/>
  <c r="T427" i="4"/>
  <c r="Q427" i="4"/>
  <c r="J427" i="4"/>
  <c r="G427" i="4"/>
  <c r="AK426" i="4"/>
  <c r="AL426" i="4"/>
  <c r="AP426" i="4"/>
  <c r="T426" i="4"/>
  <c r="Q426" i="4"/>
  <c r="G426" i="4"/>
  <c r="AN425" i="4"/>
  <c r="AL425" i="4"/>
  <c r="AP425" i="4"/>
  <c r="AK425" i="4"/>
  <c r="AM425" i="4"/>
  <c r="AQ425" i="4"/>
  <c r="T425" i="4"/>
  <c r="Q425" i="4"/>
  <c r="J425" i="4"/>
  <c r="G425" i="4"/>
  <c r="AQ424" i="4"/>
  <c r="AM424" i="4"/>
  <c r="AO424" i="4"/>
  <c r="AL424" i="4"/>
  <c r="AP424" i="4"/>
  <c r="AK424" i="4"/>
  <c r="AN424" i="4"/>
  <c r="T424" i="4"/>
  <c r="Q424" i="4"/>
  <c r="G424" i="4"/>
  <c r="J424" i="4"/>
  <c r="AQ423" i="4"/>
  <c r="AP423" i="4"/>
  <c r="AN423" i="4"/>
  <c r="AM423" i="4"/>
  <c r="AO423" i="4"/>
  <c r="AL423" i="4"/>
  <c r="AK423" i="4"/>
  <c r="T423" i="4"/>
  <c r="Q423" i="4"/>
  <c r="J423" i="4"/>
  <c r="G423" i="4"/>
  <c r="AO422" i="4"/>
  <c r="AN422" i="4"/>
  <c r="AM422" i="4"/>
  <c r="AQ422" i="4"/>
  <c r="AK422" i="4"/>
  <c r="AL422" i="4"/>
  <c r="AP422" i="4"/>
  <c r="T422" i="4"/>
  <c r="Q422" i="4"/>
  <c r="G422" i="4"/>
  <c r="AK421" i="4"/>
  <c r="T421" i="4"/>
  <c r="Q421" i="4"/>
  <c r="J421" i="4"/>
  <c r="G421" i="4"/>
  <c r="AK420" i="4"/>
  <c r="T420" i="4"/>
  <c r="Q420" i="4"/>
  <c r="G420" i="4"/>
  <c r="J420" i="4"/>
  <c r="AP419" i="4"/>
  <c r="AN419" i="4"/>
  <c r="AM419" i="4"/>
  <c r="AO419" i="4"/>
  <c r="AL419" i="4"/>
  <c r="AK419" i="4"/>
  <c r="T419" i="4"/>
  <c r="Q419" i="4"/>
  <c r="G419" i="4"/>
  <c r="AN418" i="4"/>
  <c r="AM418" i="4"/>
  <c r="AK418" i="4"/>
  <c r="AL418" i="4"/>
  <c r="AP418" i="4"/>
  <c r="T418" i="4"/>
  <c r="Q418" i="4"/>
  <c r="J418" i="4"/>
  <c r="G418" i="4"/>
  <c r="AK417" i="4"/>
  <c r="T417" i="4"/>
  <c r="Q417" i="4"/>
  <c r="J417" i="4"/>
  <c r="G417" i="4"/>
  <c r="AQ416" i="4"/>
  <c r="AM416" i="4"/>
  <c r="AO416" i="4"/>
  <c r="AL416" i="4"/>
  <c r="AP416" i="4"/>
  <c r="AK416" i="4"/>
  <c r="AN416" i="4"/>
  <c r="T416" i="4"/>
  <c r="Q416" i="4"/>
  <c r="G416" i="4"/>
  <c r="AN415" i="4"/>
  <c r="AM415" i="4"/>
  <c r="AO415" i="4"/>
  <c r="AL415" i="4"/>
  <c r="AP415" i="4"/>
  <c r="AK415" i="4"/>
  <c r="T415" i="4"/>
  <c r="Q415" i="4"/>
  <c r="J415" i="4"/>
  <c r="G415" i="4"/>
  <c r="AK414" i="4"/>
  <c r="T414" i="4"/>
  <c r="Q414" i="4"/>
  <c r="J414" i="4"/>
  <c r="G414" i="4"/>
  <c r="AL413" i="4"/>
  <c r="AP413" i="4"/>
  <c r="AK413" i="4"/>
  <c r="T413" i="4"/>
  <c r="Q413" i="4"/>
  <c r="J413" i="4"/>
  <c r="G413" i="4"/>
  <c r="AQ412" i="4"/>
  <c r="AM412" i="4"/>
  <c r="AO412" i="4"/>
  <c r="AL412" i="4"/>
  <c r="AP412" i="4"/>
  <c r="AK412" i="4"/>
  <c r="AN412" i="4"/>
  <c r="T412" i="4"/>
  <c r="Q412" i="4"/>
  <c r="G412" i="4"/>
  <c r="AN411" i="4"/>
  <c r="AM411" i="4"/>
  <c r="AO411" i="4"/>
  <c r="AL411" i="4"/>
  <c r="AP411" i="4"/>
  <c r="AK411" i="4"/>
  <c r="T411" i="4"/>
  <c r="Q411" i="4"/>
  <c r="J411" i="4"/>
  <c r="G411" i="4"/>
  <c r="AK410" i="4"/>
  <c r="T410" i="4"/>
  <c r="Q410" i="4"/>
  <c r="J410" i="4"/>
  <c r="G410" i="4"/>
  <c r="AL409" i="4"/>
  <c r="AP409" i="4"/>
  <c r="AK409" i="4"/>
  <c r="T409" i="4"/>
  <c r="Q409" i="4"/>
  <c r="J409" i="4"/>
  <c r="G409" i="4"/>
  <c r="AQ408" i="4"/>
  <c r="AM408" i="4"/>
  <c r="AO408" i="4"/>
  <c r="AL408" i="4"/>
  <c r="AP408" i="4"/>
  <c r="AK408" i="4"/>
  <c r="AN408" i="4"/>
  <c r="T408" i="4"/>
  <c r="Q408" i="4"/>
  <c r="G408" i="4"/>
  <c r="AN407" i="4"/>
  <c r="AM407" i="4"/>
  <c r="AO407" i="4"/>
  <c r="AL407" i="4"/>
  <c r="AP407" i="4"/>
  <c r="AK407" i="4"/>
  <c r="T407" i="4"/>
  <c r="Q407" i="4"/>
  <c r="J407" i="4"/>
  <c r="G407" i="4"/>
  <c r="AK406" i="4"/>
  <c r="T406" i="4"/>
  <c r="Q406" i="4"/>
  <c r="J406" i="4"/>
  <c r="G406" i="4"/>
  <c r="AL405" i="4"/>
  <c r="AP405" i="4"/>
  <c r="AK405" i="4"/>
  <c r="T405" i="4"/>
  <c r="Q405" i="4"/>
  <c r="J405" i="4"/>
  <c r="G405" i="4"/>
  <c r="AQ404" i="4"/>
  <c r="AM404" i="4"/>
  <c r="AO404" i="4"/>
  <c r="AL404" i="4"/>
  <c r="AP404" i="4"/>
  <c r="AK404" i="4"/>
  <c r="AN404" i="4"/>
  <c r="T404" i="4"/>
  <c r="Q404" i="4"/>
  <c r="G404" i="4"/>
  <c r="AN403" i="4"/>
  <c r="AM403" i="4"/>
  <c r="AO403" i="4"/>
  <c r="AL403" i="4"/>
  <c r="AP403" i="4"/>
  <c r="AK403" i="4"/>
  <c r="T403" i="4"/>
  <c r="Q403" i="4"/>
  <c r="J403" i="4"/>
  <c r="G403" i="4"/>
  <c r="AK402" i="4"/>
  <c r="T402" i="4"/>
  <c r="Q402" i="4"/>
  <c r="J402" i="4"/>
  <c r="G402" i="4"/>
  <c r="AL401" i="4"/>
  <c r="AP401" i="4"/>
  <c r="AK401" i="4"/>
  <c r="T401" i="4"/>
  <c r="Q401" i="4"/>
  <c r="J401" i="4"/>
  <c r="G401" i="4"/>
  <c r="AQ400" i="4"/>
  <c r="AM400" i="4"/>
  <c r="AO400" i="4"/>
  <c r="AL400" i="4"/>
  <c r="AP400" i="4"/>
  <c r="AK400" i="4"/>
  <c r="AN400" i="4"/>
  <c r="T400" i="4"/>
  <c r="Q400" i="4"/>
  <c r="G400" i="4"/>
  <c r="AN399" i="4"/>
  <c r="AM399" i="4"/>
  <c r="AO399" i="4"/>
  <c r="AL399" i="4"/>
  <c r="AP399" i="4"/>
  <c r="AK399" i="4"/>
  <c r="T399" i="4"/>
  <c r="Q399" i="4"/>
  <c r="J399" i="4"/>
  <c r="G399" i="4"/>
  <c r="AK398" i="4"/>
  <c r="T398" i="4"/>
  <c r="Q398" i="4"/>
  <c r="J398" i="4"/>
  <c r="G398" i="4"/>
  <c r="AL397" i="4"/>
  <c r="AP397" i="4"/>
  <c r="AK397" i="4"/>
  <c r="T397" i="4"/>
  <c r="Q397" i="4"/>
  <c r="J397" i="4"/>
  <c r="G397" i="4"/>
  <c r="AO493" i="4"/>
  <c r="AQ493" i="4"/>
  <c r="AO497" i="4"/>
  <c r="AQ497" i="4"/>
  <c r="AQ521" i="4"/>
  <c r="AO521" i="4"/>
  <c r="AQ512" i="4"/>
  <c r="AO512" i="4"/>
  <c r="AQ484" i="4"/>
  <c r="AO484" i="4"/>
  <c r="AQ504" i="4"/>
  <c r="AO504" i="4"/>
  <c r="AQ483" i="4"/>
  <c r="AO483" i="4"/>
  <c r="AQ495" i="4"/>
  <c r="AO495" i="4"/>
  <c r="AQ524" i="4"/>
  <c r="AO524" i="4"/>
  <c r="AO515" i="4"/>
  <c r="AQ515" i="4"/>
  <c r="AQ500" i="4"/>
  <c r="AO500" i="4"/>
  <c r="AO505" i="4"/>
  <c r="AQ505" i="4"/>
  <c r="AO488" i="4"/>
  <c r="AQ488" i="4"/>
  <c r="AQ467" i="4"/>
  <c r="AO467" i="4"/>
  <c r="AQ516" i="4"/>
  <c r="AO516" i="4"/>
  <c r="AQ479" i="4"/>
  <c r="AO479" i="4"/>
  <c r="AO482" i="4"/>
  <c r="AQ482" i="4"/>
  <c r="AQ478" i="4"/>
  <c r="AO478" i="4"/>
  <c r="AQ471" i="4"/>
  <c r="AO471" i="4"/>
  <c r="AQ511" i="4"/>
  <c r="AO511" i="4"/>
  <c r="AQ468" i="4"/>
  <c r="AO468" i="4"/>
  <c r="AQ529" i="4"/>
  <c r="AO529" i="4"/>
  <c r="AQ528" i="4"/>
  <c r="AO528" i="4"/>
  <c r="AQ520" i="4"/>
  <c r="AO520" i="4"/>
  <c r="AQ499" i="4"/>
  <c r="AO499" i="4"/>
  <c r="AQ525" i="4"/>
  <c r="AO525" i="4"/>
  <c r="AQ492" i="4"/>
  <c r="AO492" i="4"/>
  <c r="AQ496" i="4"/>
  <c r="AO496" i="4"/>
  <c r="AQ463" i="4"/>
  <c r="AO463" i="4"/>
  <c r="AQ457" i="4"/>
  <c r="AO457" i="4"/>
  <c r="AO519" i="4"/>
  <c r="AQ519" i="4"/>
  <c r="AQ472" i="4"/>
  <c r="AO472" i="4"/>
  <c r="AQ464" i="4"/>
  <c r="AO464" i="4"/>
  <c r="J400" i="4"/>
  <c r="J404" i="4"/>
  <c r="AM398" i="4"/>
  <c r="AL398" i="4"/>
  <c r="AP398" i="4"/>
  <c r="AM402" i="4"/>
  <c r="AL402" i="4"/>
  <c r="AP402" i="4"/>
  <c r="AM406" i="4"/>
  <c r="AL406" i="4"/>
  <c r="AP406" i="4"/>
  <c r="J408" i="4"/>
  <c r="AM410" i="4"/>
  <c r="AL410" i="4"/>
  <c r="AP410" i="4"/>
  <c r="J412" i="4"/>
  <c r="AM414" i="4"/>
  <c r="AL414" i="4"/>
  <c r="AP414" i="4"/>
  <c r="J416" i="4"/>
  <c r="J426" i="4"/>
  <c r="AQ428" i="4"/>
  <c r="AO428" i="4"/>
  <c r="AL430" i="4"/>
  <c r="AP430" i="4"/>
  <c r="AM430" i="4"/>
  <c r="AN430" i="4"/>
  <c r="AQ434" i="4"/>
  <c r="AO434" i="4"/>
  <c r="AN398" i="4"/>
  <c r="AN402" i="4"/>
  <c r="AN406" i="4"/>
  <c r="AN410" i="4"/>
  <c r="AN414" i="4"/>
  <c r="J419" i="4"/>
  <c r="J432" i="4"/>
  <c r="J442" i="4"/>
  <c r="AQ444" i="4"/>
  <c r="AO444" i="4"/>
  <c r="AN453" i="4"/>
  <c r="AM453" i="4"/>
  <c r="AL453" i="4"/>
  <c r="AP453" i="4"/>
  <c r="AN420" i="4"/>
  <c r="AL420" i="4"/>
  <c r="AP420" i="4"/>
  <c r="AM420" i="4"/>
  <c r="AM421" i="4"/>
  <c r="AL421" i="4"/>
  <c r="AP421" i="4"/>
  <c r="AN421" i="4"/>
  <c r="J435" i="4"/>
  <c r="AN397" i="4"/>
  <c r="AM397" i="4"/>
  <c r="AQ399" i="4"/>
  <c r="AN401" i="4"/>
  <c r="AM401" i="4"/>
  <c r="AQ403" i="4"/>
  <c r="AN405" i="4"/>
  <c r="AM405" i="4"/>
  <c r="AQ407" i="4"/>
  <c r="AN409" i="4"/>
  <c r="AM409" i="4"/>
  <c r="AQ411" i="4"/>
  <c r="AN413" i="4"/>
  <c r="AM413" i="4"/>
  <c r="AQ415" i="4"/>
  <c r="AN417" i="4"/>
  <c r="AL417" i="4"/>
  <c r="AP417" i="4"/>
  <c r="AM417" i="4"/>
  <c r="AQ418" i="4"/>
  <c r="AO418" i="4"/>
  <c r="AO431" i="4"/>
  <c r="AQ431" i="4"/>
  <c r="AN436" i="4"/>
  <c r="AL436" i="4"/>
  <c r="AP436" i="4"/>
  <c r="AM436" i="4"/>
  <c r="AM437" i="4"/>
  <c r="AL437" i="4"/>
  <c r="AP437" i="4"/>
  <c r="AN437" i="4"/>
  <c r="AN448" i="4"/>
  <c r="AM448" i="4"/>
  <c r="AL448" i="4"/>
  <c r="AP448" i="4"/>
  <c r="AO451" i="4"/>
  <c r="AQ451" i="4"/>
  <c r="AQ419" i="4"/>
  <c r="J422" i="4"/>
  <c r="AO425" i="4"/>
  <c r="AM426" i="4"/>
  <c r="J431" i="4"/>
  <c r="AL432" i="4"/>
  <c r="AP432" i="4"/>
  <c r="AL433" i="4"/>
  <c r="AP433" i="4"/>
  <c r="AQ435" i="4"/>
  <c r="J438" i="4"/>
  <c r="AO441" i="4"/>
  <c r="AM442" i="4"/>
  <c r="AM445" i="4"/>
  <c r="AL445" i="4"/>
  <c r="AP445" i="4"/>
  <c r="AQ447" i="4"/>
  <c r="AN449" i="4"/>
  <c r="AM449" i="4"/>
  <c r="AL449" i="4"/>
  <c r="AP449" i="4"/>
  <c r="AQ454" i="4"/>
  <c r="AO454" i="4"/>
  <c r="J447" i="4"/>
  <c r="AN426" i="4"/>
  <c r="AM432" i="4"/>
  <c r="AN433" i="4"/>
  <c r="AN442" i="4"/>
  <c r="J451" i="4"/>
  <c r="AO450" i="4"/>
  <c r="AM452" i="4"/>
  <c r="AL454" i="4"/>
  <c r="AP454" i="4"/>
  <c r="AM396" i="4"/>
  <c r="AO396" i="4"/>
  <c r="AL396" i="4"/>
  <c r="AP396" i="4"/>
  <c r="AK396" i="4"/>
  <c r="AN396" i="4"/>
  <c r="T396" i="4"/>
  <c r="Q396" i="4"/>
  <c r="G396" i="4"/>
  <c r="AN395" i="4"/>
  <c r="AM395" i="4"/>
  <c r="AQ395" i="4"/>
  <c r="AK395" i="4"/>
  <c r="AL395" i="4"/>
  <c r="AP395" i="4"/>
  <c r="T395" i="4"/>
  <c r="Q395" i="4"/>
  <c r="J395" i="4"/>
  <c r="G395" i="4"/>
  <c r="AK394" i="4"/>
  <c r="T394" i="4"/>
  <c r="Q394" i="4"/>
  <c r="J394" i="4"/>
  <c r="G394" i="4"/>
  <c r="AL393" i="4"/>
  <c r="AP393" i="4"/>
  <c r="AK393" i="4"/>
  <c r="AN393" i="4"/>
  <c r="T393" i="4"/>
  <c r="Q393" i="4"/>
  <c r="G393" i="4"/>
  <c r="J393" i="4"/>
  <c r="AM392" i="4"/>
  <c r="AO392" i="4"/>
  <c r="AL392" i="4"/>
  <c r="AP392" i="4"/>
  <c r="AK392" i="4"/>
  <c r="AN392" i="4"/>
  <c r="T392" i="4"/>
  <c r="Q392" i="4"/>
  <c r="G392" i="4"/>
  <c r="AN391" i="4"/>
  <c r="AM391" i="4"/>
  <c r="AQ391" i="4"/>
  <c r="AK391" i="4"/>
  <c r="AL391" i="4"/>
  <c r="AP391" i="4"/>
  <c r="T391" i="4"/>
  <c r="Q391" i="4"/>
  <c r="J391" i="4"/>
  <c r="G391" i="4"/>
  <c r="AK390" i="4"/>
  <c r="T390" i="4"/>
  <c r="Q390" i="4"/>
  <c r="J390" i="4"/>
  <c r="G390" i="4"/>
  <c r="AL389" i="4"/>
  <c r="AP389" i="4"/>
  <c r="AK389" i="4"/>
  <c r="T389" i="4"/>
  <c r="Q389" i="4"/>
  <c r="J389" i="4"/>
  <c r="G389" i="4"/>
  <c r="AQ388" i="4"/>
  <c r="AM388" i="4"/>
  <c r="AO388" i="4"/>
  <c r="AL388" i="4"/>
  <c r="AP388" i="4"/>
  <c r="AK388" i="4"/>
  <c r="AN388" i="4"/>
  <c r="T388" i="4"/>
  <c r="Q388" i="4"/>
  <c r="G388" i="4"/>
  <c r="AN387" i="4"/>
  <c r="AM387" i="4"/>
  <c r="AO387" i="4"/>
  <c r="AL387" i="4"/>
  <c r="AP387" i="4"/>
  <c r="AK387" i="4"/>
  <c r="T387" i="4"/>
  <c r="Q387" i="4"/>
  <c r="J387" i="4"/>
  <c r="G387" i="4"/>
  <c r="AK386" i="4"/>
  <c r="T386" i="4"/>
  <c r="Q386" i="4"/>
  <c r="J386" i="4"/>
  <c r="G386" i="4"/>
  <c r="AL385" i="4"/>
  <c r="AP385" i="4"/>
  <c r="AK385" i="4"/>
  <c r="T385" i="4"/>
  <c r="Q385" i="4"/>
  <c r="J385" i="4"/>
  <c r="G385" i="4"/>
  <c r="AQ384" i="4"/>
  <c r="AP384" i="4"/>
  <c r="AM384" i="4"/>
  <c r="AO384" i="4"/>
  <c r="AL384" i="4"/>
  <c r="AK384" i="4"/>
  <c r="AN384" i="4"/>
  <c r="T384" i="4"/>
  <c r="Q384" i="4"/>
  <c r="G384" i="4"/>
  <c r="AN383" i="4"/>
  <c r="AM383" i="4"/>
  <c r="AO383" i="4"/>
  <c r="AL383" i="4"/>
  <c r="AP383" i="4"/>
  <c r="AK383" i="4"/>
  <c r="T383" i="4"/>
  <c r="Q383" i="4"/>
  <c r="J383" i="4"/>
  <c r="G383" i="4"/>
  <c r="AK382" i="4"/>
  <c r="AN382" i="4"/>
  <c r="T382" i="4"/>
  <c r="Q382" i="4"/>
  <c r="J382" i="4"/>
  <c r="G382" i="4"/>
  <c r="AL381" i="4"/>
  <c r="AP381" i="4"/>
  <c r="AK381" i="4"/>
  <c r="T381" i="4"/>
  <c r="Q381" i="4"/>
  <c r="J381" i="4"/>
  <c r="G381" i="4"/>
  <c r="AL380" i="4"/>
  <c r="AP380" i="4"/>
  <c r="AK380" i="4"/>
  <c r="AN380" i="4"/>
  <c r="T380" i="4"/>
  <c r="Q380" i="4"/>
  <c r="G380" i="4"/>
  <c r="J380" i="4"/>
  <c r="AQ379" i="4"/>
  <c r="AP379" i="4"/>
  <c r="AN379" i="4"/>
  <c r="AM379" i="4"/>
  <c r="AO379" i="4"/>
  <c r="AL379" i="4"/>
  <c r="AK379" i="4"/>
  <c r="T379" i="4"/>
  <c r="Q379" i="4"/>
  <c r="J379" i="4"/>
  <c r="G379" i="4"/>
  <c r="AN378" i="4"/>
  <c r="AM378" i="4"/>
  <c r="AQ378" i="4"/>
  <c r="AK378" i="4"/>
  <c r="AL378" i="4"/>
  <c r="AP378" i="4"/>
  <c r="T378" i="4"/>
  <c r="Q378" i="4"/>
  <c r="G378" i="4"/>
  <c r="AK377" i="4"/>
  <c r="AM377" i="4"/>
  <c r="AQ377" i="4"/>
  <c r="T377" i="4"/>
  <c r="Q377" i="4"/>
  <c r="J377" i="4"/>
  <c r="G377" i="4"/>
  <c r="AK376" i="4"/>
  <c r="AN376" i="4"/>
  <c r="T376" i="4"/>
  <c r="Q376" i="4"/>
  <c r="G376" i="4"/>
  <c r="J376" i="4"/>
  <c r="AP375" i="4"/>
  <c r="AN375" i="4"/>
  <c r="AM375" i="4"/>
  <c r="AL375" i="4"/>
  <c r="AK375" i="4"/>
  <c r="T375" i="4"/>
  <c r="Q375" i="4"/>
  <c r="G375" i="4"/>
  <c r="AK374" i="4"/>
  <c r="T374" i="4"/>
  <c r="Q374" i="4"/>
  <c r="J374" i="4"/>
  <c r="G374" i="4"/>
  <c r="AO373" i="4"/>
  <c r="AN373" i="4"/>
  <c r="AK373" i="4"/>
  <c r="AM373" i="4"/>
  <c r="AQ373" i="4"/>
  <c r="T373" i="4"/>
  <c r="Q373" i="4"/>
  <c r="J373" i="4"/>
  <c r="G373" i="4"/>
  <c r="AM372" i="4"/>
  <c r="AK372" i="4"/>
  <c r="AN372" i="4"/>
  <c r="T372" i="4"/>
  <c r="Q372" i="4"/>
  <c r="G372" i="4"/>
  <c r="J372" i="4"/>
  <c r="AQ371" i="4"/>
  <c r="AN371" i="4"/>
  <c r="AM371" i="4"/>
  <c r="AO371" i="4"/>
  <c r="AL371" i="4"/>
  <c r="AP371" i="4"/>
  <c r="AK371" i="4"/>
  <c r="T371" i="4"/>
  <c r="Q371" i="4"/>
  <c r="G371" i="4"/>
  <c r="AK370" i="4"/>
  <c r="AL370" i="4"/>
  <c r="AP370" i="4"/>
  <c r="T370" i="4"/>
  <c r="Q370" i="4"/>
  <c r="G370" i="4"/>
  <c r="AO369" i="4"/>
  <c r="AN369" i="4"/>
  <c r="AL369" i="4"/>
  <c r="AP369" i="4"/>
  <c r="AK369" i="4"/>
  <c r="AM369" i="4"/>
  <c r="AQ369" i="4"/>
  <c r="T369" i="4"/>
  <c r="Q369" i="4"/>
  <c r="J369" i="4"/>
  <c r="G369" i="4"/>
  <c r="AQ368" i="4"/>
  <c r="AM368" i="4"/>
  <c r="AO368" i="4"/>
  <c r="AL368" i="4"/>
  <c r="AP368" i="4"/>
  <c r="AK368" i="4"/>
  <c r="AN368" i="4"/>
  <c r="T368" i="4"/>
  <c r="Q368" i="4"/>
  <c r="G368" i="4"/>
  <c r="J368" i="4"/>
  <c r="AQ367" i="4"/>
  <c r="AP367" i="4"/>
  <c r="AN367" i="4"/>
  <c r="AM367" i="4"/>
  <c r="AO367" i="4"/>
  <c r="AL367" i="4"/>
  <c r="AK367" i="4"/>
  <c r="T367" i="4"/>
  <c r="Q367" i="4"/>
  <c r="J367" i="4"/>
  <c r="G367" i="4"/>
  <c r="AN366" i="4"/>
  <c r="AK366" i="4"/>
  <c r="AL366" i="4"/>
  <c r="AP366" i="4"/>
  <c r="T366" i="4"/>
  <c r="Q366" i="4"/>
  <c r="G366" i="4"/>
  <c r="AK365" i="4"/>
  <c r="T365" i="4"/>
  <c r="Q365" i="4"/>
  <c r="J365" i="4"/>
  <c r="G365" i="4"/>
  <c r="AK364" i="4"/>
  <c r="T364" i="4"/>
  <c r="Q364" i="4"/>
  <c r="G364" i="4"/>
  <c r="J364" i="4"/>
  <c r="AQ363" i="4"/>
  <c r="AP363" i="4"/>
  <c r="AN363" i="4"/>
  <c r="AM363" i="4"/>
  <c r="AO363" i="4"/>
  <c r="AL363" i="4"/>
  <c r="AK363" i="4"/>
  <c r="T363" i="4"/>
  <c r="Q363" i="4"/>
  <c r="G363" i="4"/>
  <c r="AN362" i="4"/>
  <c r="AM362" i="4"/>
  <c r="AK362" i="4"/>
  <c r="AL362" i="4"/>
  <c r="AP362" i="4"/>
  <c r="T362" i="4"/>
  <c r="Q362" i="4"/>
  <c r="G362" i="4"/>
  <c r="AO361" i="4"/>
  <c r="AK361" i="4"/>
  <c r="AM361" i="4"/>
  <c r="AQ361" i="4"/>
  <c r="T361" i="4"/>
  <c r="Q361" i="4"/>
  <c r="J361" i="4"/>
  <c r="G361" i="4"/>
  <c r="AK360" i="4"/>
  <c r="AN360" i="4"/>
  <c r="T360" i="4"/>
  <c r="Q360" i="4"/>
  <c r="G360" i="4"/>
  <c r="AP359" i="4"/>
  <c r="AN359" i="4"/>
  <c r="AM359" i="4"/>
  <c r="AL359" i="4"/>
  <c r="AK359" i="4"/>
  <c r="T359" i="4"/>
  <c r="Q359" i="4"/>
  <c r="G359" i="4"/>
  <c r="AN358" i="4"/>
  <c r="AM358" i="4"/>
  <c r="AO358" i="4"/>
  <c r="AK358" i="4"/>
  <c r="AL358" i="4"/>
  <c r="AP358" i="4"/>
  <c r="T358" i="4"/>
  <c r="Q358" i="4"/>
  <c r="G358" i="4"/>
  <c r="AN357" i="4"/>
  <c r="AK357" i="4"/>
  <c r="AM357" i="4"/>
  <c r="T357" i="4"/>
  <c r="Q357" i="4"/>
  <c r="J357" i="4"/>
  <c r="G357" i="4"/>
  <c r="AK356" i="4"/>
  <c r="T356" i="4"/>
  <c r="Q356" i="4"/>
  <c r="G356" i="4"/>
  <c r="J356" i="4"/>
  <c r="AP355" i="4"/>
  <c r="AN355" i="4"/>
  <c r="AM355" i="4"/>
  <c r="AO355" i="4"/>
  <c r="AL355" i="4"/>
  <c r="AK355" i="4"/>
  <c r="T355" i="4"/>
  <c r="Q355" i="4"/>
  <c r="G355" i="4"/>
  <c r="AN354" i="4"/>
  <c r="AM354" i="4"/>
  <c r="AO354" i="4"/>
  <c r="AK354" i="4"/>
  <c r="AL354" i="4"/>
  <c r="AP354" i="4"/>
  <c r="T354" i="4"/>
  <c r="Q354" i="4"/>
  <c r="G354" i="4"/>
  <c r="AN353" i="4"/>
  <c r="AK353" i="4"/>
  <c r="AM353" i="4"/>
  <c r="T353" i="4"/>
  <c r="Q353" i="4"/>
  <c r="J353" i="4"/>
  <c r="G353" i="4"/>
  <c r="AK352" i="4"/>
  <c r="T352" i="4"/>
  <c r="Q352" i="4"/>
  <c r="G352" i="4"/>
  <c r="J352" i="4"/>
  <c r="AP351" i="4"/>
  <c r="AN351" i="4"/>
  <c r="AM351" i="4"/>
  <c r="AO351" i="4"/>
  <c r="AL351" i="4"/>
  <c r="AK351" i="4"/>
  <c r="T351" i="4"/>
  <c r="Q351" i="4"/>
  <c r="G351" i="4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0" i="4"/>
  <c r="Q141" i="4"/>
  <c r="Q142" i="4"/>
  <c r="Q143" i="4"/>
  <c r="Q144" i="4"/>
  <c r="Q145" i="4"/>
  <c r="Q146" i="4"/>
  <c r="Q147" i="4"/>
  <c r="Q148" i="4"/>
  <c r="Q149" i="4"/>
  <c r="Q150" i="4"/>
  <c r="Q151" i="4"/>
  <c r="Q152" i="4"/>
  <c r="Q153" i="4"/>
  <c r="Q154" i="4"/>
  <c r="Q155" i="4"/>
  <c r="Q156" i="4"/>
  <c r="Q157" i="4"/>
  <c r="Q158" i="4"/>
  <c r="Q159" i="4"/>
  <c r="Q160" i="4"/>
  <c r="Q161" i="4"/>
  <c r="Q162" i="4"/>
  <c r="Q163" i="4"/>
  <c r="Q164" i="4"/>
  <c r="Q165" i="4"/>
  <c r="Q166" i="4"/>
  <c r="Q167" i="4"/>
  <c r="Q168" i="4"/>
  <c r="Q169" i="4"/>
  <c r="Q170" i="4"/>
  <c r="Q171" i="4"/>
  <c r="Q172" i="4"/>
  <c r="Q173" i="4"/>
  <c r="Q174" i="4"/>
  <c r="Q175" i="4"/>
  <c r="Q176" i="4"/>
  <c r="Q177" i="4"/>
  <c r="Q178" i="4"/>
  <c r="Q179" i="4"/>
  <c r="Q180" i="4"/>
  <c r="Q181" i="4"/>
  <c r="Q182" i="4"/>
  <c r="Q183" i="4"/>
  <c r="Q184" i="4"/>
  <c r="Q185" i="4"/>
  <c r="Q186" i="4"/>
  <c r="Q187" i="4"/>
  <c r="Q188" i="4"/>
  <c r="Q189" i="4"/>
  <c r="Q190" i="4"/>
  <c r="Q191" i="4"/>
  <c r="Q192" i="4"/>
  <c r="Q193" i="4"/>
  <c r="Q194" i="4"/>
  <c r="Q195" i="4"/>
  <c r="Q196" i="4"/>
  <c r="Q197" i="4"/>
  <c r="Q198" i="4"/>
  <c r="Q199" i="4"/>
  <c r="Q200" i="4"/>
  <c r="Q201" i="4"/>
  <c r="Q202" i="4"/>
  <c r="Q203" i="4"/>
  <c r="Q204" i="4"/>
  <c r="Q205" i="4"/>
  <c r="Q206" i="4"/>
  <c r="Q207" i="4"/>
  <c r="Q208" i="4"/>
  <c r="Q209" i="4"/>
  <c r="Q210" i="4"/>
  <c r="Q211" i="4"/>
  <c r="Q212" i="4"/>
  <c r="Q213" i="4"/>
  <c r="Q214" i="4"/>
  <c r="Q215" i="4"/>
  <c r="Q216" i="4"/>
  <c r="Q217" i="4"/>
  <c r="Q218" i="4"/>
  <c r="Q219" i="4"/>
  <c r="Q220" i="4"/>
  <c r="Q221" i="4"/>
  <c r="Q222" i="4"/>
  <c r="Q223" i="4"/>
  <c r="Q224" i="4"/>
  <c r="Q225" i="4"/>
  <c r="Q226" i="4"/>
  <c r="Q227" i="4"/>
  <c r="Q228" i="4"/>
  <c r="Q229" i="4"/>
  <c r="Q230" i="4"/>
  <c r="Q231" i="4"/>
  <c r="Q232" i="4"/>
  <c r="Q233" i="4"/>
  <c r="Q234" i="4"/>
  <c r="Q235" i="4"/>
  <c r="Q236" i="4"/>
  <c r="Q237" i="4"/>
  <c r="Q238" i="4"/>
  <c r="Q239" i="4"/>
  <c r="Q240" i="4"/>
  <c r="Q241" i="4"/>
  <c r="Q242" i="4"/>
  <c r="Q243" i="4"/>
  <c r="Q244" i="4"/>
  <c r="Q245" i="4"/>
  <c r="Q246" i="4"/>
  <c r="Q247" i="4"/>
  <c r="Q248" i="4"/>
  <c r="Q249" i="4"/>
  <c r="Q250" i="4"/>
  <c r="Q251" i="4"/>
  <c r="Q252" i="4"/>
  <c r="Q253" i="4"/>
  <c r="Q254" i="4"/>
  <c r="Q255" i="4"/>
  <c r="Q256" i="4"/>
  <c r="Q257" i="4"/>
  <c r="Q258" i="4"/>
  <c r="Q259" i="4"/>
  <c r="Q260" i="4"/>
  <c r="Q261" i="4"/>
  <c r="Q262" i="4"/>
  <c r="Q263" i="4"/>
  <c r="Q264" i="4"/>
  <c r="Q265" i="4"/>
  <c r="Q266" i="4"/>
  <c r="Q267" i="4"/>
  <c r="Q268" i="4"/>
  <c r="Q269" i="4"/>
  <c r="Q270" i="4"/>
  <c r="Q271" i="4"/>
  <c r="Q272" i="4"/>
  <c r="Q273" i="4"/>
  <c r="Q274" i="4"/>
  <c r="Q275" i="4"/>
  <c r="Q276" i="4"/>
  <c r="Q277" i="4"/>
  <c r="Q278" i="4"/>
  <c r="Q279" i="4"/>
  <c r="Q280" i="4"/>
  <c r="Q281" i="4"/>
  <c r="Q282" i="4"/>
  <c r="Q283" i="4"/>
  <c r="Q284" i="4"/>
  <c r="Q285" i="4"/>
  <c r="Q286" i="4"/>
  <c r="Q287" i="4"/>
  <c r="Q288" i="4"/>
  <c r="Q289" i="4"/>
  <c r="Q290" i="4"/>
  <c r="Q291" i="4"/>
  <c r="Q292" i="4"/>
  <c r="Q293" i="4"/>
  <c r="Q294" i="4"/>
  <c r="Q295" i="4"/>
  <c r="Q296" i="4"/>
  <c r="Q297" i="4"/>
  <c r="Q298" i="4"/>
  <c r="Q299" i="4"/>
  <c r="Q300" i="4"/>
  <c r="Q301" i="4"/>
  <c r="Q302" i="4"/>
  <c r="Q303" i="4"/>
  <c r="Q304" i="4"/>
  <c r="Q305" i="4"/>
  <c r="Q306" i="4"/>
  <c r="Q307" i="4"/>
  <c r="Q308" i="4"/>
  <c r="Q309" i="4"/>
  <c r="Q310" i="4"/>
  <c r="Q311" i="4"/>
  <c r="Q312" i="4"/>
  <c r="Q313" i="4"/>
  <c r="Q314" i="4"/>
  <c r="Q315" i="4"/>
  <c r="Q316" i="4"/>
  <c r="Q317" i="4"/>
  <c r="Q318" i="4"/>
  <c r="Q319" i="4"/>
  <c r="Q320" i="4"/>
  <c r="Q321" i="4"/>
  <c r="Q322" i="4"/>
  <c r="Q323" i="4"/>
  <c r="Q324" i="4"/>
  <c r="Q325" i="4"/>
  <c r="Q326" i="4"/>
  <c r="Q327" i="4"/>
  <c r="Q328" i="4"/>
  <c r="Q329" i="4"/>
  <c r="Q330" i="4"/>
  <c r="Q331" i="4"/>
  <c r="Q332" i="4"/>
  <c r="Q333" i="4"/>
  <c r="Q334" i="4"/>
  <c r="Q335" i="4"/>
  <c r="Q336" i="4"/>
  <c r="Q337" i="4"/>
  <c r="Q338" i="4"/>
  <c r="Q339" i="4"/>
  <c r="Q340" i="4"/>
  <c r="AQ405" i="4"/>
  <c r="AO405" i="4"/>
  <c r="AQ402" i="4"/>
  <c r="AO402" i="4"/>
  <c r="AQ432" i="4"/>
  <c r="AO432" i="4"/>
  <c r="AQ449" i="4"/>
  <c r="AO449" i="4"/>
  <c r="AQ448" i="4"/>
  <c r="AO448" i="4"/>
  <c r="AQ437" i="4"/>
  <c r="AO437" i="4"/>
  <c r="AQ417" i="4"/>
  <c r="AO417" i="4"/>
  <c r="AO452" i="4"/>
  <c r="AQ452" i="4"/>
  <c r="AQ442" i="4"/>
  <c r="AO442" i="4"/>
  <c r="AQ426" i="4"/>
  <c r="AO426" i="4"/>
  <c r="AO436" i="4"/>
  <c r="AQ436" i="4"/>
  <c r="AQ401" i="4"/>
  <c r="AO401" i="4"/>
  <c r="AQ421" i="4"/>
  <c r="AO421" i="4"/>
  <c r="AQ445" i="4"/>
  <c r="AO445" i="4"/>
  <c r="AQ409" i="4"/>
  <c r="AO409" i="4"/>
  <c r="AO430" i="4"/>
  <c r="AQ430" i="4"/>
  <c r="AQ413" i="4"/>
  <c r="AO413" i="4"/>
  <c r="AQ397" i="4"/>
  <c r="AO397" i="4"/>
  <c r="AO420" i="4"/>
  <c r="AQ420" i="4"/>
  <c r="AQ453" i="4"/>
  <c r="AO453" i="4"/>
  <c r="AQ414" i="4"/>
  <c r="AO414" i="4"/>
  <c r="AQ410" i="4"/>
  <c r="AO410" i="4"/>
  <c r="AQ406" i="4"/>
  <c r="AO406" i="4"/>
  <c r="AQ398" i="4"/>
  <c r="AO398" i="4"/>
  <c r="J358" i="4"/>
  <c r="AO359" i="4"/>
  <c r="AQ359" i="4"/>
  <c r="AQ362" i="4"/>
  <c r="AO362" i="4"/>
  <c r="AN364" i="4"/>
  <c r="AM364" i="4"/>
  <c r="AL364" i="4"/>
  <c r="AP364" i="4"/>
  <c r="AM365" i="4"/>
  <c r="AL365" i="4"/>
  <c r="AP365" i="4"/>
  <c r="AN365" i="4"/>
  <c r="J370" i="4"/>
  <c r="AO375" i="4"/>
  <c r="AQ375" i="4"/>
  <c r="AN356" i="4"/>
  <c r="AL356" i="4"/>
  <c r="AP356" i="4"/>
  <c r="AM356" i="4"/>
  <c r="AQ357" i="4"/>
  <c r="AO357" i="4"/>
  <c r="AQ358" i="4"/>
  <c r="AL374" i="4"/>
  <c r="AP374" i="4"/>
  <c r="AM374" i="4"/>
  <c r="AN374" i="4"/>
  <c r="J354" i="4"/>
  <c r="AN352" i="4"/>
  <c r="AL352" i="4"/>
  <c r="AP352" i="4"/>
  <c r="AM352" i="4"/>
  <c r="AQ353" i="4"/>
  <c r="AO353" i="4"/>
  <c r="AQ354" i="4"/>
  <c r="J360" i="4"/>
  <c r="J363" i="4"/>
  <c r="AQ372" i="4"/>
  <c r="AO372" i="4"/>
  <c r="AQ351" i="4"/>
  <c r="AQ355" i="4"/>
  <c r="J384" i="4"/>
  <c r="AM386" i="4"/>
  <c r="AL386" i="4"/>
  <c r="AP386" i="4"/>
  <c r="J392" i="4"/>
  <c r="J351" i="4"/>
  <c r="AL353" i="4"/>
  <c r="AP353" i="4"/>
  <c r="J355" i="4"/>
  <c r="AL357" i="4"/>
  <c r="AP357" i="4"/>
  <c r="J359" i="4"/>
  <c r="AL360" i="4"/>
  <c r="AP360" i="4"/>
  <c r="AL361" i="4"/>
  <c r="AP361" i="4"/>
  <c r="J366" i="4"/>
  <c r="AM370" i="4"/>
  <c r="J375" i="4"/>
  <c r="AL376" i="4"/>
  <c r="AP376" i="4"/>
  <c r="AL377" i="4"/>
  <c r="AP377" i="4"/>
  <c r="AO378" i="4"/>
  <c r="AM380" i="4"/>
  <c r="AN386" i="4"/>
  <c r="J396" i="4"/>
  <c r="AM382" i="4"/>
  <c r="AL382" i="4"/>
  <c r="AP382" i="4"/>
  <c r="J388" i="4"/>
  <c r="AN394" i="4"/>
  <c r="AM394" i="4"/>
  <c r="AL394" i="4"/>
  <c r="AP394" i="4"/>
  <c r="AM360" i="4"/>
  <c r="AN361" i="4"/>
  <c r="J362" i="4"/>
  <c r="AM366" i="4"/>
  <c r="AN370" i="4"/>
  <c r="J371" i="4"/>
  <c r="AL372" i="4"/>
  <c r="AP372" i="4"/>
  <c r="AL373" i="4"/>
  <c r="AP373" i="4"/>
  <c r="AM376" i="4"/>
  <c r="AN377" i="4"/>
  <c r="J378" i="4"/>
  <c r="AQ392" i="4"/>
  <c r="AO377" i="4"/>
  <c r="AN381" i="4"/>
  <c r="AM381" i="4"/>
  <c r="AQ383" i="4"/>
  <c r="AN385" i="4"/>
  <c r="AM385" i="4"/>
  <c r="AQ387" i="4"/>
  <c r="AN389" i="4"/>
  <c r="AM389" i="4"/>
  <c r="AN390" i="4"/>
  <c r="AM390" i="4"/>
  <c r="AL390" i="4"/>
  <c r="AP390" i="4"/>
  <c r="AQ396" i="4"/>
  <c r="AO391" i="4"/>
  <c r="AM393" i="4"/>
  <c r="AO395" i="4"/>
  <c r="AK350" i="4"/>
  <c r="AM350" i="4"/>
  <c r="T350" i="4"/>
  <c r="Q350" i="4"/>
  <c r="G350" i="4"/>
  <c r="AK349" i="4"/>
  <c r="T349" i="4"/>
  <c r="Q349" i="4"/>
  <c r="J349" i="4"/>
  <c r="G349" i="4"/>
  <c r="AK348" i="4"/>
  <c r="AN348" i="4"/>
  <c r="T348" i="4"/>
  <c r="Q348" i="4"/>
  <c r="G348" i="4"/>
  <c r="J348" i="4"/>
  <c r="AM347" i="4"/>
  <c r="AK347" i="4"/>
  <c r="AN347" i="4"/>
  <c r="T347" i="4"/>
  <c r="Q347" i="4"/>
  <c r="G347" i="4"/>
  <c r="AK346" i="4"/>
  <c r="AL346" i="4"/>
  <c r="AP346" i="4"/>
  <c r="T346" i="4"/>
  <c r="Q346" i="4"/>
  <c r="G346" i="4"/>
  <c r="AK345" i="4"/>
  <c r="T345" i="4"/>
  <c r="Q345" i="4"/>
  <c r="G345" i="4"/>
  <c r="AK344" i="4"/>
  <c r="AN344" i="4"/>
  <c r="T344" i="4"/>
  <c r="Q344" i="4"/>
  <c r="G344" i="4"/>
  <c r="J344" i="4"/>
  <c r="AM343" i="4"/>
  <c r="AO343" i="4"/>
  <c r="AK343" i="4"/>
  <c r="AN343" i="4"/>
  <c r="T343" i="4"/>
  <c r="Q343" i="4"/>
  <c r="G343" i="4"/>
  <c r="AM342" i="4"/>
  <c r="AK342" i="4"/>
  <c r="AL342" i="4"/>
  <c r="AP342" i="4"/>
  <c r="T342" i="4"/>
  <c r="Q342" i="4"/>
  <c r="G342" i="4"/>
  <c r="J342" i="4"/>
  <c r="AK341" i="4"/>
  <c r="AN341" i="4"/>
  <c r="T341" i="4"/>
  <c r="Q341" i="4"/>
  <c r="G341" i="4"/>
  <c r="AK340" i="4"/>
  <c r="AL340" i="4"/>
  <c r="AP340" i="4"/>
  <c r="T340" i="4"/>
  <c r="J340" i="4"/>
  <c r="G340" i="4"/>
  <c r="AM339" i="4"/>
  <c r="AO339" i="4"/>
  <c r="AK339" i="4"/>
  <c r="AN339" i="4"/>
  <c r="T339" i="4"/>
  <c r="G339" i="4"/>
  <c r="J339" i="4"/>
  <c r="AK338" i="4"/>
  <c r="AN338" i="4"/>
  <c r="T338" i="4"/>
  <c r="G338" i="4"/>
  <c r="AK337" i="4"/>
  <c r="AL337" i="4"/>
  <c r="AP337" i="4"/>
  <c r="T337" i="4"/>
  <c r="G337" i="4"/>
  <c r="AK336" i="4"/>
  <c r="T336" i="4"/>
  <c r="G336" i="4"/>
  <c r="AK335" i="4"/>
  <c r="AL335" i="4"/>
  <c r="AP335" i="4"/>
  <c r="T335" i="4"/>
  <c r="G335" i="4"/>
  <c r="J335" i="4"/>
  <c r="AN334" i="4"/>
  <c r="AL334" i="4"/>
  <c r="AP334" i="4"/>
  <c r="AK334" i="4"/>
  <c r="AM334" i="4"/>
  <c r="AO334" i="4"/>
  <c r="T334" i="4"/>
  <c r="G334" i="4"/>
  <c r="AK333" i="4"/>
  <c r="AL333" i="4"/>
  <c r="AP333" i="4"/>
  <c r="T333" i="4"/>
  <c r="G333" i="4"/>
  <c r="AK332" i="4"/>
  <c r="T332" i="4"/>
  <c r="G332" i="4"/>
  <c r="J332" i="4"/>
  <c r="AK331" i="4"/>
  <c r="T331" i="4"/>
  <c r="G331" i="4"/>
  <c r="AK330" i="4"/>
  <c r="AL330" i="4"/>
  <c r="AP330" i="4"/>
  <c r="T330" i="4"/>
  <c r="G330" i="4"/>
  <c r="AK329" i="4"/>
  <c r="AM329" i="4"/>
  <c r="T329" i="4"/>
  <c r="G329" i="4"/>
  <c r="AK328" i="4"/>
  <c r="AM328" i="4"/>
  <c r="AQ328" i="4"/>
  <c r="T328" i="4"/>
  <c r="J328" i="4"/>
  <c r="G328" i="4"/>
  <c r="AK327" i="4"/>
  <c r="AN327" i="4"/>
  <c r="T327" i="4"/>
  <c r="G327" i="4"/>
  <c r="AN326" i="4"/>
  <c r="AK326" i="4"/>
  <c r="AM326" i="4"/>
  <c r="T326" i="4"/>
  <c r="G326" i="4"/>
  <c r="AK325" i="4"/>
  <c r="T325" i="4"/>
  <c r="G325" i="4"/>
  <c r="AN324" i="4"/>
  <c r="AL324" i="4"/>
  <c r="AP324" i="4"/>
  <c r="AK324" i="4"/>
  <c r="AM324" i="4"/>
  <c r="AQ324" i="4"/>
  <c r="T324" i="4"/>
  <c r="J324" i="4"/>
  <c r="G324" i="4"/>
  <c r="AM323" i="4"/>
  <c r="AO323" i="4"/>
  <c r="AL323" i="4"/>
  <c r="AP323" i="4"/>
  <c r="AK323" i="4"/>
  <c r="AN323" i="4"/>
  <c r="T323" i="4"/>
  <c r="G323" i="4"/>
  <c r="J323" i="4"/>
  <c r="AN322" i="4"/>
  <c r="AK322" i="4"/>
  <c r="AM322" i="4"/>
  <c r="T322" i="4"/>
  <c r="G322" i="4"/>
  <c r="AN321" i="4"/>
  <c r="AM321" i="4"/>
  <c r="AK321" i="4"/>
  <c r="AL321" i="4"/>
  <c r="AP321" i="4"/>
  <c r="T321" i="4"/>
  <c r="G321" i="4"/>
  <c r="AK320" i="4"/>
  <c r="AL320" i="4"/>
  <c r="AP320" i="4"/>
  <c r="T320" i="4"/>
  <c r="G320" i="4"/>
  <c r="J320" i="4"/>
  <c r="AK319" i="4"/>
  <c r="T319" i="4"/>
  <c r="G319" i="4"/>
  <c r="J319" i="4"/>
  <c r="AN318" i="4"/>
  <c r="AM318" i="4"/>
  <c r="AL318" i="4"/>
  <c r="AP318" i="4"/>
  <c r="AK318" i="4"/>
  <c r="T318" i="4"/>
  <c r="G318" i="4"/>
  <c r="AN317" i="4"/>
  <c r="AK317" i="4"/>
  <c r="AL317" i="4"/>
  <c r="AP317" i="4"/>
  <c r="T317" i="4"/>
  <c r="J317" i="4"/>
  <c r="G317" i="4"/>
  <c r="AK316" i="4"/>
  <c r="AN316" i="4"/>
  <c r="T316" i="4"/>
  <c r="G316" i="4"/>
  <c r="AM315" i="4"/>
  <c r="AK315" i="4"/>
  <c r="T315" i="4"/>
  <c r="G315" i="4"/>
  <c r="AM314" i="4"/>
  <c r="AL314" i="4"/>
  <c r="AP314" i="4"/>
  <c r="AK314" i="4"/>
  <c r="AN314" i="4"/>
  <c r="T314" i="4"/>
  <c r="G314" i="4"/>
  <c r="AK313" i="4"/>
  <c r="T313" i="4"/>
  <c r="J313" i="4"/>
  <c r="G313" i="4"/>
  <c r="AK312" i="4"/>
  <c r="AN312" i="4"/>
  <c r="T312" i="4"/>
  <c r="G312" i="4"/>
  <c r="AM311" i="4"/>
  <c r="AO311" i="4"/>
  <c r="AL311" i="4"/>
  <c r="AP311" i="4"/>
  <c r="AK311" i="4"/>
  <c r="AN311" i="4"/>
  <c r="T311" i="4"/>
  <c r="G311" i="4"/>
  <c r="AK310" i="4"/>
  <c r="T310" i="4"/>
  <c r="G310" i="4"/>
  <c r="J310" i="4"/>
  <c r="AO309" i="4"/>
  <c r="AK309" i="4"/>
  <c r="AM309" i="4"/>
  <c r="AQ309" i="4"/>
  <c r="T309" i="4"/>
  <c r="G309" i="4"/>
  <c r="AK308" i="4"/>
  <c r="AN308" i="4"/>
  <c r="T308" i="4"/>
  <c r="G308" i="4"/>
  <c r="J308" i="4"/>
  <c r="AK307" i="4"/>
  <c r="AN307" i="4"/>
  <c r="T307" i="4"/>
  <c r="G307" i="4"/>
  <c r="AN306" i="4"/>
  <c r="AK306" i="4"/>
  <c r="AL306" i="4"/>
  <c r="AP306" i="4"/>
  <c r="T306" i="4"/>
  <c r="G306" i="4"/>
  <c r="AK305" i="4"/>
  <c r="AL305" i="4"/>
  <c r="AP305" i="4"/>
  <c r="T305" i="4"/>
  <c r="G305" i="4"/>
  <c r="AK304" i="4"/>
  <c r="T304" i="4"/>
  <c r="G304" i="4"/>
  <c r="J304" i="4"/>
  <c r="AN303" i="4"/>
  <c r="AK303" i="4"/>
  <c r="AM303" i="4"/>
  <c r="T303" i="4"/>
  <c r="G303" i="4"/>
  <c r="AK302" i="4"/>
  <c r="AL302" i="4"/>
  <c r="AP302" i="4"/>
  <c r="T302" i="4"/>
  <c r="G302" i="4"/>
  <c r="AK301" i="4"/>
  <c r="T301" i="4"/>
  <c r="J301" i="4"/>
  <c r="G301" i="4"/>
  <c r="AK300" i="4"/>
  <c r="T300" i="4"/>
  <c r="G300" i="4"/>
  <c r="AN299" i="4"/>
  <c r="AM299" i="4"/>
  <c r="AL299" i="4"/>
  <c r="AP299" i="4"/>
  <c r="AK299" i="4"/>
  <c r="T299" i="4"/>
  <c r="G299" i="4"/>
  <c r="AM298" i="4"/>
  <c r="AO298" i="4"/>
  <c r="AK298" i="4"/>
  <c r="T298" i="4"/>
  <c r="J298" i="4"/>
  <c r="G298" i="4"/>
  <c r="AO297" i="4"/>
  <c r="AN297" i="4"/>
  <c r="AK297" i="4"/>
  <c r="AM297" i="4"/>
  <c r="AQ297" i="4"/>
  <c r="T297" i="4"/>
  <c r="J297" i="4"/>
  <c r="G297" i="4"/>
  <c r="AM296" i="4"/>
  <c r="AQ296" i="4"/>
  <c r="AK296" i="4"/>
  <c r="AN296" i="4"/>
  <c r="T296" i="4"/>
  <c r="G296" i="4"/>
  <c r="AN295" i="4"/>
  <c r="AK295" i="4"/>
  <c r="AM295" i="4"/>
  <c r="AO295" i="4"/>
  <c r="T295" i="4"/>
  <c r="G295" i="4"/>
  <c r="AK294" i="4"/>
  <c r="T294" i="4"/>
  <c r="J294" i="4"/>
  <c r="G294" i="4"/>
  <c r="AO293" i="4"/>
  <c r="AN293" i="4"/>
  <c r="AL293" i="4"/>
  <c r="AP293" i="4"/>
  <c r="AK293" i="4"/>
  <c r="AM293" i="4"/>
  <c r="AQ293" i="4"/>
  <c r="T293" i="4"/>
  <c r="G293" i="4"/>
  <c r="AK292" i="4"/>
  <c r="AL292" i="4"/>
  <c r="AP292" i="4"/>
  <c r="T292" i="4"/>
  <c r="G292" i="4"/>
  <c r="J292" i="4"/>
  <c r="AK291" i="4"/>
  <c r="AN291" i="4"/>
  <c r="T291" i="4"/>
  <c r="J291" i="4"/>
  <c r="G291" i="4"/>
  <c r="AK290" i="4"/>
  <c r="AL290" i="4"/>
  <c r="AP290" i="4"/>
  <c r="T290" i="4"/>
  <c r="G290" i="4"/>
  <c r="J290" i="4"/>
  <c r="AM289" i="4"/>
  <c r="AO289" i="4"/>
  <c r="AL289" i="4"/>
  <c r="AP289" i="4"/>
  <c r="AK289" i="4"/>
  <c r="AN289" i="4"/>
  <c r="T289" i="4"/>
  <c r="G289" i="4"/>
  <c r="AK288" i="4"/>
  <c r="AL288" i="4"/>
  <c r="AP288" i="4"/>
  <c r="T288" i="4"/>
  <c r="J288" i="4"/>
  <c r="G288" i="4"/>
  <c r="AK287" i="4"/>
  <c r="T287" i="4"/>
  <c r="G287" i="4"/>
  <c r="AK286" i="4"/>
  <c r="AL286" i="4"/>
  <c r="AP286" i="4"/>
  <c r="T286" i="4"/>
  <c r="G286" i="4"/>
  <c r="J286" i="4"/>
  <c r="AK285" i="4"/>
  <c r="AN285" i="4"/>
  <c r="T285" i="4"/>
  <c r="G285" i="4"/>
  <c r="AN284" i="4"/>
  <c r="AM284" i="4"/>
  <c r="AO284" i="4"/>
  <c r="AK284" i="4"/>
  <c r="AL284" i="4"/>
  <c r="AP284" i="4"/>
  <c r="T284" i="4"/>
  <c r="J284" i="4"/>
  <c r="G284" i="4"/>
  <c r="AK283" i="4"/>
  <c r="AN283" i="4"/>
  <c r="T283" i="4"/>
  <c r="G283" i="4"/>
  <c r="AO303" i="4"/>
  <c r="AQ303" i="4"/>
  <c r="AO326" i="4"/>
  <c r="AQ326" i="4"/>
  <c r="AO322" i="4"/>
  <c r="AQ322" i="4"/>
  <c r="AM292" i="4"/>
  <c r="AO292" i="4"/>
  <c r="AO296" i="4"/>
  <c r="J305" i="4"/>
  <c r="J307" i="4"/>
  <c r="AL307" i="4"/>
  <c r="AP307" i="4"/>
  <c r="J309" i="4"/>
  <c r="J316" i="4"/>
  <c r="AL327" i="4"/>
  <c r="AP327" i="4"/>
  <c r="J283" i="4"/>
  <c r="AM285" i="4"/>
  <c r="AM288" i="4"/>
  <c r="AO288" i="4"/>
  <c r="AN292" i="4"/>
  <c r="AL295" i="4"/>
  <c r="AP295" i="4"/>
  <c r="AN302" i="4"/>
  <c r="AL303" i="4"/>
  <c r="AP303" i="4"/>
  <c r="AM307" i="4"/>
  <c r="AL308" i="4"/>
  <c r="AP308" i="4"/>
  <c r="AL309" i="4"/>
  <c r="AP309" i="4"/>
  <c r="AM312" i="4"/>
  <c r="AQ312" i="4"/>
  <c r="J322" i="4"/>
  <c r="AL322" i="4"/>
  <c r="AP322" i="4"/>
  <c r="J326" i="4"/>
  <c r="AL326" i="4"/>
  <c r="AP326" i="4"/>
  <c r="AM327" i="4"/>
  <c r="AQ327" i="4"/>
  <c r="AN328" i="4"/>
  <c r="AM330" i="4"/>
  <c r="J333" i="4"/>
  <c r="AM333" i="4"/>
  <c r="AQ333" i="4"/>
  <c r="J336" i="4"/>
  <c r="AM337" i="4"/>
  <c r="J338" i="4"/>
  <c r="AL338" i="4"/>
  <c r="AP338" i="4"/>
  <c r="J341" i="4"/>
  <c r="AN342" i="4"/>
  <c r="AQ343" i="4"/>
  <c r="AL344" i="4"/>
  <c r="AP344" i="4"/>
  <c r="J346" i="4"/>
  <c r="AM346" i="4"/>
  <c r="AQ346" i="4"/>
  <c r="AO389" i="4"/>
  <c r="AQ389" i="4"/>
  <c r="AO376" i="4"/>
  <c r="AQ376" i="4"/>
  <c r="AQ366" i="4"/>
  <c r="AO366" i="4"/>
  <c r="AQ360" i="4"/>
  <c r="AO360" i="4"/>
  <c r="AQ382" i="4"/>
  <c r="AO382" i="4"/>
  <c r="AL285" i="4"/>
  <c r="AP285" i="4"/>
  <c r="J287" i="4"/>
  <c r="AN288" i="4"/>
  <c r="AQ289" i="4"/>
  <c r="AM308" i="4"/>
  <c r="AO308" i="4"/>
  <c r="AN309" i="4"/>
  <c r="AO328" i="4"/>
  <c r="AN330" i="4"/>
  <c r="AN333" i="4"/>
  <c r="AN337" i="4"/>
  <c r="AM338" i="4"/>
  <c r="AN346" i="4"/>
  <c r="AO393" i="4"/>
  <c r="AQ393" i="4"/>
  <c r="AQ385" i="4"/>
  <c r="AO385" i="4"/>
  <c r="AQ365" i="4"/>
  <c r="AO365" i="4"/>
  <c r="AL339" i="4"/>
  <c r="AP339" i="4"/>
  <c r="AL343" i="4"/>
  <c r="AP343" i="4"/>
  <c r="J345" i="4"/>
  <c r="AL347" i="4"/>
  <c r="AP347" i="4"/>
  <c r="AL348" i="4"/>
  <c r="AP348" i="4"/>
  <c r="J350" i="4"/>
  <c r="AN350" i="4"/>
  <c r="AQ390" i="4"/>
  <c r="AO390" i="4"/>
  <c r="AQ381" i="4"/>
  <c r="AO381" i="4"/>
  <c r="AO380" i="4"/>
  <c r="AQ380" i="4"/>
  <c r="AQ370" i="4"/>
  <c r="AO370" i="4"/>
  <c r="AO374" i="4"/>
  <c r="AQ374" i="4"/>
  <c r="AM302" i="4"/>
  <c r="AL328" i="4"/>
  <c r="AP328" i="4"/>
  <c r="J329" i="4"/>
  <c r="AQ394" i="4"/>
  <c r="AO394" i="4"/>
  <c r="AQ386" i="4"/>
  <c r="AO386" i="4"/>
  <c r="AQ352" i="4"/>
  <c r="AO352" i="4"/>
  <c r="AQ356" i="4"/>
  <c r="AO356" i="4"/>
  <c r="AO364" i="4"/>
  <c r="AQ364" i="4"/>
  <c r="AN304" i="4"/>
  <c r="AM304" i="4"/>
  <c r="J312" i="4"/>
  <c r="J325" i="4"/>
  <c r="AQ298" i="4"/>
  <c r="AL304" i="4"/>
  <c r="AP304" i="4"/>
  <c r="J306" i="4"/>
  <c r="AO312" i="4"/>
  <c r="AN349" i="4"/>
  <c r="AM349" i="4"/>
  <c r="AL349" i="4"/>
  <c r="AP349" i="4"/>
  <c r="AQ284" i="4"/>
  <c r="AN286" i="4"/>
  <c r="AM286" i="4"/>
  <c r="AQ288" i="4"/>
  <c r="AN290" i="4"/>
  <c r="AM290" i="4"/>
  <c r="AQ292" i="4"/>
  <c r="AQ295" i="4"/>
  <c r="J299" i="4"/>
  <c r="J300" i="4"/>
  <c r="AN300" i="4"/>
  <c r="AM300" i="4"/>
  <c r="AL300" i="4"/>
  <c r="AP300" i="4"/>
  <c r="J303" i="4"/>
  <c r="AM305" i="4"/>
  <c r="AN305" i="4"/>
  <c r="AQ315" i="4"/>
  <c r="AO315" i="4"/>
  <c r="AQ321" i="4"/>
  <c r="AO321" i="4"/>
  <c r="J337" i="4"/>
  <c r="AM283" i="4"/>
  <c r="AL283" i="4"/>
  <c r="AP283" i="4"/>
  <c r="AM287" i="4"/>
  <c r="AL287" i="4"/>
  <c r="AP287" i="4"/>
  <c r="AM291" i="4"/>
  <c r="AL291" i="4"/>
  <c r="AP291" i="4"/>
  <c r="AL310" i="4"/>
  <c r="AP310" i="4"/>
  <c r="AN310" i="4"/>
  <c r="AM310" i="4"/>
  <c r="AO329" i="4"/>
  <c r="AQ329" i="4"/>
  <c r="AN287" i="4"/>
  <c r="J285" i="4"/>
  <c r="J289" i="4"/>
  <c r="J293" i="4"/>
  <c r="AL294" i="4"/>
  <c r="AP294" i="4"/>
  <c r="AN294" i="4"/>
  <c r="AM294" i="4"/>
  <c r="J296" i="4"/>
  <c r="AL298" i="4"/>
  <c r="AP298" i="4"/>
  <c r="AN298" i="4"/>
  <c r="AO299" i="4"/>
  <c r="AQ299" i="4"/>
  <c r="AM301" i="4"/>
  <c r="AN301" i="4"/>
  <c r="AL301" i="4"/>
  <c r="AP301" i="4"/>
  <c r="AQ302" i="4"/>
  <c r="AO302" i="4"/>
  <c r="AQ311" i="4"/>
  <c r="AO314" i="4"/>
  <c r="AQ314" i="4"/>
  <c r="AO318" i="4"/>
  <c r="AQ318" i="4"/>
  <c r="AN319" i="4"/>
  <c r="AM319" i="4"/>
  <c r="AL319" i="4"/>
  <c r="AP319" i="4"/>
  <c r="AL325" i="4"/>
  <c r="AP325" i="4"/>
  <c r="AN325" i="4"/>
  <c r="AM325" i="4"/>
  <c r="AM336" i="4"/>
  <c r="AN336" i="4"/>
  <c r="AL313" i="4"/>
  <c r="AP313" i="4"/>
  <c r="AN313" i="4"/>
  <c r="J314" i="4"/>
  <c r="AQ323" i="4"/>
  <c r="J330" i="4"/>
  <c r="AM332" i="4"/>
  <c r="AN332" i="4"/>
  <c r="AL332" i="4"/>
  <c r="AP332" i="4"/>
  <c r="J334" i="4"/>
  <c r="AL336" i="4"/>
  <c r="AP336" i="4"/>
  <c r="AQ339" i="4"/>
  <c r="J347" i="4"/>
  <c r="AM316" i="4"/>
  <c r="AL316" i="4"/>
  <c r="AP316" i="4"/>
  <c r="J327" i="4"/>
  <c r="J331" i="4"/>
  <c r="AN331" i="4"/>
  <c r="AM331" i="4"/>
  <c r="AL331" i="4"/>
  <c r="AP331" i="4"/>
  <c r="AM341" i="4"/>
  <c r="AL341" i="4"/>
  <c r="AP341" i="4"/>
  <c r="AO342" i="4"/>
  <c r="AQ342" i="4"/>
  <c r="J295" i="4"/>
  <c r="AL296" i="4"/>
  <c r="AP296" i="4"/>
  <c r="AL297" i="4"/>
  <c r="AP297" i="4"/>
  <c r="J302" i="4"/>
  <c r="AM306" i="4"/>
  <c r="J311" i="4"/>
  <c r="AL312" i="4"/>
  <c r="AP312" i="4"/>
  <c r="AM313" i="4"/>
  <c r="J315" i="4"/>
  <c r="AN315" i="4"/>
  <c r="AL315" i="4"/>
  <c r="AP315" i="4"/>
  <c r="AM317" i="4"/>
  <c r="J318" i="4"/>
  <c r="AM320" i="4"/>
  <c r="AN320" i="4"/>
  <c r="J321" i="4"/>
  <c r="AO327" i="4"/>
  <c r="AL329" i="4"/>
  <c r="AP329" i="4"/>
  <c r="AN329" i="4"/>
  <c r="AO330" i="4"/>
  <c r="AQ330" i="4"/>
  <c r="AN335" i="4"/>
  <c r="AM335" i="4"/>
  <c r="J343" i="4"/>
  <c r="AO347" i="4"/>
  <c r="AQ347" i="4"/>
  <c r="AO324" i="4"/>
  <c r="AQ334" i="4"/>
  <c r="AQ350" i="4"/>
  <c r="AO350" i="4"/>
  <c r="AN340" i="4"/>
  <c r="AM340" i="4"/>
  <c r="AN345" i="4"/>
  <c r="AM345" i="4"/>
  <c r="AL345" i="4"/>
  <c r="AP345" i="4"/>
  <c r="AM344" i="4"/>
  <c r="AM348" i="4"/>
  <c r="AL350" i="4"/>
  <c r="AP350" i="4"/>
  <c r="AK282" i="4"/>
  <c r="AM282" i="4"/>
  <c r="T282" i="4"/>
  <c r="G282" i="4"/>
  <c r="AK281" i="4"/>
  <c r="T281" i="4"/>
  <c r="J281" i="4"/>
  <c r="G281" i="4"/>
  <c r="AL280" i="4"/>
  <c r="AP280" i="4"/>
  <c r="AK280" i="4"/>
  <c r="AN280" i="4"/>
  <c r="T280" i="4"/>
  <c r="G280" i="4"/>
  <c r="AN279" i="4"/>
  <c r="AM279" i="4"/>
  <c r="AO279" i="4"/>
  <c r="AK279" i="4"/>
  <c r="AL279" i="4"/>
  <c r="AP279" i="4"/>
  <c r="T279" i="4"/>
  <c r="G279" i="4"/>
  <c r="AK278" i="4"/>
  <c r="T278" i="4"/>
  <c r="G278" i="4"/>
  <c r="AK277" i="4"/>
  <c r="T277" i="4"/>
  <c r="G277" i="4"/>
  <c r="J277" i="4"/>
  <c r="AM276" i="4"/>
  <c r="AL276" i="4"/>
  <c r="AP276" i="4"/>
  <c r="AK276" i="4"/>
  <c r="AN276" i="4"/>
  <c r="T276" i="4"/>
  <c r="G276" i="4"/>
  <c r="AK275" i="4"/>
  <c r="AM275" i="4"/>
  <c r="AO275" i="4"/>
  <c r="T275" i="4"/>
  <c r="G275" i="4"/>
  <c r="AK274" i="4"/>
  <c r="T274" i="4"/>
  <c r="G274" i="4"/>
  <c r="AK273" i="4"/>
  <c r="T273" i="4"/>
  <c r="G273" i="4"/>
  <c r="AM272" i="4"/>
  <c r="AK272" i="4"/>
  <c r="AN272" i="4"/>
  <c r="T272" i="4"/>
  <c r="G272" i="4"/>
  <c r="AL271" i="4"/>
  <c r="AP271" i="4"/>
  <c r="AK271" i="4"/>
  <c r="AN271" i="4"/>
  <c r="T271" i="4"/>
  <c r="G271" i="4"/>
  <c r="AK270" i="4"/>
  <c r="T270" i="4"/>
  <c r="G270" i="4"/>
  <c r="AK269" i="4"/>
  <c r="T269" i="4"/>
  <c r="J269" i="4"/>
  <c r="G269" i="4"/>
  <c r="AK268" i="4"/>
  <c r="AN268" i="4"/>
  <c r="T268" i="4"/>
  <c r="G268" i="4"/>
  <c r="AN267" i="4"/>
  <c r="AM267" i="4"/>
  <c r="AO267" i="4"/>
  <c r="AL267" i="4"/>
  <c r="AP267" i="4"/>
  <c r="AK267" i="4"/>
  <c r="T267" i="4"/>
  <c r="G267" i="4"/>
  <c r="AK266" i="4"/>
  <c r="T266" i="4"/>
  <c r="G266" i="4"/>
  <c r="AK265" i="4"/>
  <c r="T265" i="4"/>
  <c r="J265" i="4"/>
  <c r="G265" i="4"/>
  <c r="AK264" i="4"/>
  <c r="T264" i="4"/>
  <c r="G264" i="4"/>
  <c r="J264" i="4"/>
  <c r="AK263" i="4"/>
  <c r="AL263" i="4"/>
  <c r="AP263" i="4"/>
  <c r="T263" i="4"/>
  <c r="G263" i="4"/>
  <c r="AK262" i="4"/>
  <c r="AL262" i="4"/>
  <c r="AP262" i="4"/>
  <c r="T262" i="4"/>
  <c r="G262" i="4"/>
  <c r="AK261" i="4"/>
  <c r="AN261" i="4"/>
  <c r="T261" i="4"/>
  <c r="G261" i="4"/>
  <c r="AK260" i="4"/>
  <c r="T260" i="4"/>
  <c r="G260" i="4"/>
  <c r="AK259" i="4"/>
  <c r="AN259" i="4"/>
  <c r="T259" i="4"/>
  <c r="G259" i="4"/>
  <c r="AK258" i="4"/>
  <c r="T258" i="4"/>
  <c r="G258" i="4"/>
  <c r="AK257" i="4"/>
  <c r="AM257" i="4"/>
  <c r="AQ257" i="4"/>
  <c r="T257" i="4"/>
  <c r="G257" i="4"/>
  <c r="J257" i="4"/>
  <c r="AN256" i="4"/>
  <c r="AM256" i="4"/>
  <c r="AO256" i="4"/>
  <c r="AL256" i="4"/>
  <c r="AP256" i="4"/>
  <c r="T256" i="4"/>
  <c r="J256" i="4"/>
  <c r="G256" i="4"/>
  <c r="AL255" i="4"/>
  <c r="AP255" i="4"/>
  <c r="AK255" i="4"/>
  <c r="AN255" i="4"/>
  <c r="T255" i="4"/>
  <c r="G255" i="4"/>
  <c r="AN254" i="4"/>
  <c r="AM254" i="4"/>
  <c r="AO254" i="4"/>
  <c r="AK254" i="4"/>
  <c r="AL254" i="4"/>
  <c r="AP254" i="4"/>
  <c r="T254" i="4"/>
  <c r="G254" i="4"/>
  <c r="AK253" i="4"/>
  <c r="AN253" i="4"/>
  <c r="T253" i="4"/>
  <c r="G253" i="4"/>
  <c r="J253" i="4"/>
  <c r="AK252" i="4"/>
  <c r="AM252" i="4"/>
  <c r="T252" i="4"/>
  <c r="G252" i="4"/>
  <c r="J252" i="4"/>
  <c r="AK251" i="4"/>
  <c r="AN251" i="4"/>
  <c r="T251" i="4"/>
  <c r="G251" i="4"/>
  <c r="J251" i="4"/>
  <c r="AM250" i="4"/>
  <c r="AO250" i="4"/>
  <c r="AK250" i="4"/>
  <c r="AL250" i="4"/>
  <c r="AP250" i="4"/>
  <c r="T250" i="4"/>
  <c r="G250" i="4"/>
  <c r="AN249" i="4"/>
  <c r="AM249" i="4"/>
  <c r="AQ249" i="4"/>
  <c r="AK249" i="4"/>
  <c r="AL249" i="4"/>
  <c r="AP249" i="4"/>
  <c r="T249" i="4"/>
  <c r="G249" i="4"/>
  <c r="AK248" i="4"/>
  <c r="AL248" i="4"/>
  <c r="AP248" i="4"/>
  <c r="T248" i="4"/>
  <c r="G248" i="4"/>
  <c r="J248" i="4"/>
  <c r="AK247" i="4"/>
  <c r="T247" i="4"/>
  <c r="G247" i="4"/>
  <c r="J247" i="4"/>
  <c r="AK246" i="4"/>
  <c r="AM246" i="4"/>
  <c r="T246" i="4"/>
  <c r="G246" i="4"/>
  <c r="J246" i="4"/>
  <c r="AK245" i="4"/>
  <c r="AL245" i="4"/>
  <c r="AP245" i="4"/>
  <c r="T245" i="4"/>
  <c r="G245" i="4"/>
  <c r="AK244" i="4"/>
  <c r="AM244" i="4"/>
  <c r="AQ244" i="4"/>
  <c r="T244" i="4"/>
  <c r="G244" i="4"/>
  <c r="AK243" i="4"/>
  <c r="AN243" i="4"/>
  <c r="T243" i="4"/>
  <c r="G243" i="4"/>
  <c r="J243" i="4"/>
  <c r="AK242" i="4"/>
  <c r="AN242" i="4"/>
  <c r="T242" i="4"/>
  <c r="G242" i="4"/>
  <c r="AK241" i="4"/>
  <c r="AL241" i="4"/>
  <c r="AP241" i="4"/>
  <c r="T241" i="4"/>
  <c r="J241" i="4"/>
  <c r="G241" i="4"/>
  <c r="AK240" i="4"/>
  <c r="AM240" i="4"/>
  <c r="AQ240" i="4"/>
  <c r="T240" i="4"/>
  <c r="G240" i="4"/>
  <c r="J240" i="4"/>
  <c r="AK239" i="4"/>
  <c r="AN239" i="4"/>
  <c r="T239" i="4"/>
  <c r="G239" i="4"/>
  <c r="J239" i="4"/>
  <c r="AK238" i="4"/>
  <c r="AN238" i="4"/>
  <c r="T238" i="4"/>
  <c r="G238" i="4"/>
  <c r="AK237" i="4"/>
  <c r="AL237" i="4"/>
  <c r="AP237" i="4"/>
  <c r="T237" i="4"/>
  <c r="G237" i="4"/>
  <c r="AK236" i="4"/>
  <c r="AM236" i="4"/>
  <c r="AQ236" i="4"/>
  <c r="T236" i="4"/>
  <c r="G236" i="4"/>
  <c r="J236" i="4"/>
  <c r="AM235" i="4"/>
  <c r="AO235" i="4"/>
  <c r="AK235" i="4"/>
  <c r="AN235" i="4"/>
  <c r="T235" i="4"/>
  <c r="G235" i="4"/>
  <c r="J235" i="4"/>
  <c r="AK234" i="4"/>
  <c r="AN234" i="4"/>
  <c r="T234" i="4"/>
  <c r="G234" i="4"/>
  <c r="AK233" i="4"/>
  <c r="AL233" i="4"/>
  <c r="AP233" i="4"/>
  <c r="T233" i="4"/>
  <c r="G233" i="4"/>
  <c r="AK232" i="4"/>
  <c r="AM232" i="4"/>
  <c r="AQ232" i="4"/>
  <c r="T232" i="4"/>
  <c r="J232" i="4"/>
  <c r="G232" i="4"/>
  <c r="AK231" i="4"/>
  <c r="AN231" i="4"/>
  <c r="T231" i="4"/>
  <c r="G231" i="4"/>
  <c r="J231" i="4"/>
  <c r="AN230" i="4"/>
  <c r="AM230" i="4"/>
  <c r="AO230" i="4"/>
  <c r="AL230" i="4"/>
  <c r="AP230" i="4"/>
  <c r="AK230" i="4"/>
  <c r="T230" i="4"/>
  <c r="G230" i="4"/>
  <c r="AK229" i="4"/>
  <c r="AL229" i="4"/>
  <c r="AP229" i="4"/>
  <c r="T229" i="4"/>
  <c r="G229" i="4"/>
  <c r="AK228" i="4"/>
  <c r="AM228" i="4"/>
  <c r="AQ228" i="4"/>
  <c r="T228" i="4"/>
  <c r="G228" i="4"/>
  <c r="AK227" i="4"/>
  <c r="AN227" i="4"/>
  <c r="T227" i="4"/>
  <c r="G227" i="4"/>
  <c r="J227" i="4"/>
  <c r="AK226" i="4"/>
  <c r="AN226" i="4"/>
  <c r="T226" i="4"/>
  <c r="G226" i="4"/>
  <c r="AK225" i="4"/>
  <c r="AL225" i="4"/>
  <c r="AP225" i="4"/>
  <c r="T225" i="4"/>
  <c r="G225" i="4"/>
  <c r="AO228" i="4"/>
  <c r="J234" i="4"/>
  <c r="AQ256" i="4"/>
  <c r="AN275" i="4"/>
  <c r="AO307" i="4"/>
  <c r="AQ307" i="4"/>
  <c r="AO285" i="4"/>
  <c r="AQ285" i="4"/>
  <c r="AN282" i="4"/>
  <c r="AO346" i="4"/>
  <c r="AO333" i="4"/>
  <c r="AQ308" i="4"/>
  <c r="AQ337" i="4"/>
  <c r="AO337" i="4"/>
  <c r="J225" i="4"/>
  <c r="AQ230" i="4"/>
  <c r="AO244" i="4"/>
  <c r="AN245" i="4"/>
  <c r="AN246" i="4"/>
  <c r="AN250" i="4"/>
  <c r="AM255" i="4"/>
  <c r="AQ255" i="4"/>
  <c r="AM263" i="4"/>
  <c r="AL268" i="4"/>
  <c r="AP268" i="4"/>
  <c r="AM271" i="4"/>
  <c r="AO271" i="4"/>
  <c r="J273" i="4"/>
  <c r="AL275" i="4"/>
  <c r="AP275" i="4"/>
  <c r="AM280" i="4"/>
  <c r="AN263" i="4"/>
  <c r="AM268" i="4"/>
  <c r="AL272" i="4"/>
  <c r="AP272" i="4"/>
  <c r="AO338" i="4"/>
  <c r="AQ338" i="4"/>
  <c r="AQ345" i="4"/>
  <c r="AO345" i="4"/>
  <c r="AQ340" i="4"/>
  <c r="AO340" i="4"/>
  <c r="AQ325" i="4"/>
  <c r="AO325" i="4"/>
  <c r="AL234" i="4"/>
  <c r="AP234" i="4"/>
  <c r="AQ235" i="4"/>
  <c r="AN240" i="4"/>
  <c r="AL257" i="4"/>
  <c r="AP257" i="4"/>
  <c r="J258" i="4"/>
  <c r="AL259" i="4"/>
  <c r="AP259" i="4"/>
  <c r="AQ332" i="4"/>
  <c r="AO332" i="4"/>
  <c r="AQ336" i="4"/>
  <c r="AO336" i="4"/>
  <c r="AQ291" i="4"/>
  <c r="AO291" i="4"/>
  <c r="AQ283" i="4"/>
  <c r="AO283" i="4"/>
  <c r="AQ300" i="4"/>
  <c r="AO300" i="4"/>
  <c r="AQ286" i="4"/>
  <c r="AO286" i="4"/>
  <c r="AQ349" i="4"/>
  <c r="AO349" i="4"/>
  <c r="AO317" i="4"/>
  <c r="AQ317" i="4"/>
  <c r="AQ316" i="4"/>
  <c r="AO316" i="4"/>
  <c r="AL226" i="4"/>
  <c r="AP226" i="4"/>
  <c r="AM239" i="4"/>
  <c r="AL242" i="4"/>
  <c r="AP242" i="4"/>
  <c r="AL251" i="4"/>
  <c r="AP251" i="4"/>
  <c r="AO255" i="4"/>
  <c r="J261" i="4"/>
  <c r="J262" i="4"/>
  <c r="AO344" i="4"/>
  <c r="AQ344" i="4"/>
  <c r="AO335" i="4"/>
  <c r="AQ335" i="4"/>
  <c r="AQ320" i="4"/>
  <c r="AO320" i="4"/>
  <c r="AQ313" i="4"/>
  <c r="AO313" i="4"/>
  <c r="AQ306" i="4"/>
  <c r="AO306" i="4"/>
  <c r="AQ341" i="4"/>
  <c r="AO341" i="4"/>
  <c r="AQ305" i="4"/>
  <c r="AO305" i="4"/>
  <c r="AQ290" i="4"/>
  <c r="AO290" i="4"/>
  <c r="AO304" i="4"/>
  <c r="AQ304" i="4"/>
  <c r="AQ331" i="4"/>
  <c r="AO331" i="4"/>
  <c r="AO319" i="4"/>
  <c r="AQ319" i="4"/>
  <c r="AL236" i="4"/>
  <c r="AP236" i="4"/>
  <c r="AL238" i="4"/>
  <c r="AP238" i="4"/>
  <c r="AM226" i="4"/>
  <c r="AO226" i="4"/>
  <c r="J228" i="4"/>
  <c r="AM229" i="4"/>
  <c r="AN233" i="4"/>
  <c r="AM234" i="4"/>
  <c r="AN236" i="4"/>
  <c r="AM238" i="4"/>
  <c r="AO240" i="4"/>
  <c r="AM242" i="4"/>
  <c r="AO242" i="4"/>
  <c r="J244" i="4"/>
  <c r="J245" i="4"/>
  <c r="AL246" i="4"/>
  <c r="AP246" i="4"/>
  <c r="AL252" i="4"/>
  <c r="AP252" i="4"/>
  <c r="AN257" i="4"/>
  <c r="AM259" i="4"/>
  <c r="AN229" i="4"/>
  <c r="AL235" i="4"/>
  <c r="AP235" i="4"/>
  <c r="AO236" i="4"/>
  <c r="AM245" i="4"/>
  <c r="J250" i="4"/>
  <c r="AQ250" i="4"/>
  <c r="AN252" i="4"/>
  <c r="J254" i="4"/>
  <c r="AQ254" i="4"/>
  <c r="AO257" i="4"/>
  <c r="J266" i="4"/>
  <c r="AQ267" i="4"/>
  <c r="J270" i="4"/>
  <c r="AQ271" i="4"/>
  <c r="J274" i="4"/>
  <c r="AQ275" i="4"/>
  <c r="J278" i="4"/>
  <c r="AQ279" i="4"/>
  <c r="J282" i="4"/>
  <c r="AO348" i="4"/>
  <c r="AQ348" i="4"/>
  <c r="AQ301" i="4"/>
  <c r="AO301" i="4"/>
  <c r="AQ294" i="4"/>
  <c r="AO294" i="4"/>
  <c r="AQ310" i="4"/>
  <c r="AO310" i="4"/>
  <c r="AQ287" i="4"/>
  <c r="AO287" i="4"/>
  <c r="J230" i="4"/>
  <c r="AL258" i="4"/>
  <c r="AP258" i="4"/>
  <c r="AN258" i="4"/>
  <c r="J259" i="4"/>
  <c r="J267" i="4"/>
  <c r="J275" i="4"/>
  <c r="AM225" i="4"/>
  <c r="AL232" i="4"/>
  <c r="AP232" i="4"/>
  <c r="AO246" i="4"/>
  <c r="AQ246" i="4"/>
  <c r="AN247" i="4"/>
  <c r="AM247" i="4"/>
  <c r="AN225" i="4"/>
  <c r="J226" i="4"/>
  <c r="AL227" i="4"/>
  <c r="AP227" i="4"/>
  <c r="AM231" i="4"/>
  <c r="AN232" i="4"/>
  <c r="J233" i="4"/>
  <c r="AM237" i="4"/>
  <c r="AN241" i="4"/>
  <c r="J242" i="4"/>
  <c r="AL243" i="4"/>
  <c r="AP243" i="4"/>
  <c r="AL244" i="4"/>
  <c r="AP244" i="4"/>
  <c r="AL247" i="4"/>
  <c r="AP247" i="4"/>
  <c r="AM251" i="4"/>
  <c r="J255" i="4"/>
  <c r="AM258" i="4"/>
  <c r="J260" i="4"/>
  <c r="AN260" i="4"/>
  <c r="AL260" i="4"/>
  <c r="AP260" i="4"/>
  <c r="AM262" i="4"/>
  <c r="J263" i="4"/>
  <c r="AO268" i="4"/>
  <c r="AQ268" i="4"/>
  <c r="AN269" i="4"/>
  <c r="AM269" i="4"/>
  <c r="AL269" i="4"/>
  <c r="AP269" i="4"/>
  <c r="AO276" i="4"/>
  <c r="AQ276" i="4"/>
  <c r="AN277" i="4"/>
  <c r="AM277" i="4"/>
  <c r="AL277" i="4"/>
  <c r="AP277" i="4"/>
  <c r="AL231" i="4"/>
  <c r="AP231" i="4"/>
  <c r="J237" i="4"/>
  <c r="AM241" i="4"/>
  <c r="AL228" i="4"/>
  <c r="AP228" i="4"/>
  <c r="AQ226" i="4"/>
  <c r="AM227" i="4"/>
  <c r="AN228" i="4"/>
  <c r="J229" i="4"/>
  <c r="AO232" i="4"/>
  <c r="AM233" i="4"/>
  <c r="AN237" i="4"/>
  <c r="J238" i="4"/>
  <c r="AL239" i="4"/>
  <c r="AP239" i="4"/>
  <c r="AL240" i="4"/>
  <c r="AP240" i="4"/>
  <c r="AQ242" i="4"/>
  <c r="AM243" i="4"/>
  <c r="AN244" i="4"/>
  <c r="AO249" i="4"/>
  <c r="AQ252" i="4"/>
  <c r="AO252" i="4"/>
  <c r="AL253" i="4"/>
  <c r="AP253" i="4"/>
  <c r="AM253" i="4"/>
  <c r="AM260" i="4"/>
  <c r="AN262" i="4"/>
  <c r="AO263" i="4"/>
  <c r="AQ263" i="4"/>
  <c r="AN264" i="4"/>
  <c r="AM264" i="4"/>
  <c r="AL264" i="4"/>
  <c r="AP264" i="4"/>
  <c r="J271" i="4"/>
  <c r="AM248" i="4"/>
  <c r="AN248" i="4"/>
  <c r="J249" i="4"/>
  <c r="AM261" i="4"/>
  <c r="AL261" i="4"/>
  <c r="AP261" i="4"/>
  <c r="AN265" i="4"/>
  <c r="AM265" i="4"/>
  <c r="AL265" i="4"/>
  <c r="AP265" i="4"/>
  <c r="AO272" i="4"/>
  <c r="AQ272" i="4"/>
  <c r="AN273" i="4"/>
  <c r="AM273" i="4"/>
  <c r="AL273" i="4"/>
  <c r="AP273" i="4"/>
  <c r="AO280" i="4"/>
  <c r="AQ280" i="4"/>
  <c r="AN281" i="4"/>
  <c r="AM281" i="4"/>
  <c r="AM266" i="4"/>
  <c r="AL266" i="4"/>
  <c r="AP266" i="4"/>
  <c r="J268" i="4"/>
  <c r="AM270" i="4"/>
  <c r="AL270" i="4"/>
  <c r="AP270" i="4"/>
  <c r="J272" i="4"/>
  <c r="AM274" i="4"/>
  <c r="AL274" i="4"/>
  <c r="AP274" i="4"/>
  <c r="J276" i="4"/>
  <c r="AM278" i="4"/>
  <c r="AL278" i="4"/>
  <c r="AP278" i="4"/>
  <c r="J279" i="4"/>
  <c r="J280" i="4"/>
  <c r="AL281" i="4"/>
  <c r="AP281" i="4"/>
  <c r="AQ282" i="4"/>
  <c r="AO282" i="4"/>
  <c r="AN266" i="4"/>
  <c r="AN270" i="4"/>
  <c r="AN274" i="4"/>
  <c r="AN278" i="4"/>
  <c r="AL282" i="4"/>
  <c r="AP282" i="4"/>
  <c r="G101" i="4"/>
  <c r="AK101" i="4"/>
  <c r="AL101" i="4"/>
  <c r="AP101" i="4"/>
  <c r="G102" i="4"/>
  <c r="AK102" i="4"/>
  <c r="AN102" i="4"/>
  <c r="G103" i="4"/>
  <c r="AK103" i="4"/>
  <c r="AL103" i="4"/>
  <c r="AP103" i="4"/>
  <c r="G104" i="4"/>
  <c r="AK104" i="4"/>
  <c r="AL104" i="4"/>
  <c r="AP104" i="4"/>
  <c r="AM104" i="4"/>
  <c r="AN104" i="4"/>
  <c r="G105" i="4"/>
  <c r="AK105" i="4"/>
  <c r="AM105" i="4"/>
  <c r="AL105" i="4"/>
  <c r="AP105" i="4"/>
  <c r="G106" i="4"/>
  <c r="AK106" i="4"/>
  <c r="AN106" i="4"/>
  <c r="G107" i="4"/>
  <c r="AK107" i="4"/>
  <c r="AM107" i="4"/>
  <c r="AO107" i="4"/>
  <c r="G108" i="4"/>
  <c r="AK108" i="4"/>
  <c r="AN108" i="4"/>
  <c r="AM108" i="4"/>
  <c r="AO108" i="4"/>
  <c r="G109" i="4"/>
  <c r="AK109" i="4"/>
  <c r="AL109" i="4"/>
  <c r="AP109" i="4"/>
  <c r="G110" i="4"/>
  <c r="AK110" i="4"/>
  <c r="AN110" i="4"/>
  <c r="G111" i="4"/>
  <c r="AK111" i="4"/>
  <c r="AM111" i="4"/>
  <c r="AN111" i="4"/>
  <c r="G112" i="4"/>
  <c r="AK112" i="4"/>
  <c r="AM112" i="4"/>
  <c r="AO112" i="4"/>
  <c r="G113" i="4"/>
  <c r="AK113" i="4"/>
  <c r="AM113" i="4"/>
  <c r="AQ113" i="4"/>
  <c r="G114" i="4"/>
  <c r="AK114" i="4"/>
  <c r="AN114" i="4"/>
  <c r="G115" i="4"/>
  <c r="AK115" i="4"/>
  <c r="AM115" i="4"/>
  <c r="AO115" i="4"/>
  <c r="G116" i="4"/>
  <c r="AK116" i="4"/>
  <c r="AM116" i="4"/>
  <c r="G117" i="4"/>
  <c r="AK117" i="4"/>
  <c r="AL117" i="4"/>
  <c r="AP117" i="4"/>
  <c r="G118" i="4"/>
  <c r="AK118" i="4"/>
  <c r="AN118" i="4"/>
  <c r="G119" i="4"/>
  <c r="AK119" i="4"/>
  <c r="AM119" i="4"/>
  <c r="AN119" i="4"/>
  <c r="G120" i="4"/>
  <c r="AK120" i="4"/>
  <c r="AM120" i="4"/>
  <c r="G121" i="4"/>
  <c r="AK121" i="4"/>
  <c r="AL121" i="4"/>
  <c r="AP121" i="4"/>
  <c r="G122" i="4"/>
  <c r="AK122" i="4"/>
  <c r="AL122" i="4"/>
  <c r="AP122" i="4"/>
  <c r="G123" i="4"/>
  <c r="AK123" i="4"/>
  <c r="AL123" i="4"/>
  <c r="AP123" i="4"/>
  <c r="G124" i="4"/>
  <c r="AK124" i="4"/>
  <c r="AM124" i="4"/>
  <c r="G125" i="4"/>
  <c r="AK125" i="4"/>
  <c r="AN125" i="4"/>
  <c r="G126" i="4"/>
  <c r="AK126" i="4"/>
  <c r="AL126" i="4"/>
  <c r="AP126" i="4"/>
  <c r="G127" i="4"/>
  <c r="AK127" i="4"/>
  <c r="AM127" i="4"/>
  <c r="AQ127" i="4"/>
  <c r="G128" i="4"/>
  <c r="AK128" i="4"/>
  <c r="AL128" i="4"/>
  <c r="AP128" i="4"/>
  <c r="AM128" i="4"/>
  <c r="AO128" i="4"/>
  <c r="G129" i="4"/>
  <c r="AK129" i="4"/>
  <c r="AL129" i="4"/>
  <c r="AP129" i="4"/>
  <c r="AN129" i="4"/>
  <c r="AM129" i="4"/>
  <c r="AQ129" i="4"/>
  <c r="G130" i="4"/>
  <c r="AK130" i="4"/>
  <c r="G131" i="4"/>
  <c r="AK131" i="4"/>
  <c r="AM131" i="4"/>
  <c r="AQ131" i="4"/>
  <c r="AO131" i="4"/>
  <c r="G132" i="4"/>
  <c r="AK132" i="4"/>
  <c r="G133" i="4"/>
  <c r="AK133" i="4"/>
  <c r="G134" i="4"/>
  <c r="AK134" i="4"/>
  <c r="AN134" i="4"/>
  <c r="G135" i="4"/>
  <c r="AK135" i="4"/>
  <c r="G136" i="4"/>
  <c r="AK136" i="4"/>
  <c r="AM136" i="4"/>
  <c r="G137" i="4"/>
  <c r="AK137" i="4"/>
  <c r="AM137" i="4"/>
  <c r="AQ137" i="4"/>
  <c r="AL137" i="4"/>
  <c r="AP137" i="4"/>
  <c r="G138" i="4"/>
  <c r="AK138" i="4"/>
  <c r="G139" i="4"/>
  <c r="AK139" i="4"/>
  <c r="AL139" i="4"/>
  <c r="AP139" i="4"/>
  <c r="G140" i="4"/>
  <c r="AK140" i="4"/>
  <c r="G141" i="4"/>
  <c r="AK141" i="4"/>
  <c r="G142" i="4"/>
  <c r="AK142" i="4"/>
  <c r="AN142" i="4"/>
  <c r="G143" i="4"/>
  <c r="AK143" i="4"/>
  <c r="G144" i="4"/>
  <c r="AK144" i="4"/>
  <c r="AM144" i="4"/>
  <c r="AQ144" i="4"/>
  <c r="G145" i="4"/>
  <c r="AK145" i="4"/>
  <c r="G146" i="4"/>
  <c r="AK146" i="4"/>
  <c r="AM146" i="4"/>
  <c r="AO146" i="4"/>
  <c r="AQ146" i="4"/>
  <c r="G147" i="4"/>
  <c r="AK147" i="4"/>
  <c r="G148" i="4"/>
  <c r="AK148" i="4"/>
  <c r="AM148" i="4"/>
  <c r="G149" i="4"/>
  <c r="AK149" i="4"/>
  <c r="AN149" i="4"/>
  <c r="AL149" i="4"/>
  <c r="AP149" i="4"/>
  <c r="G150" i="4"/>
  <c r="AK150" i="4"/>
  <c r="G151" i="4"/>
  <c r="AK151" i="4"/>
  <c r="G152" i="4"/>
  <c r="AK152" i="4"/>
  <c r="G153" i="4"/>
  <c r="AK153" i="4"/>
  <c r="AL153" i="4"/>
  <c r="AP153" i="4"/>
  <c r="G154" i="4"/>
  <c r="AK154" i="4"/>
  <c r="G155" i="4"/>
  <c r="AK155" i="4"/>
  <c r="G156" i="4"/>
  <c r="AK156" i="4"/>
  <c r="AM156" i="4"/>
  <c r="AN156" i="4"/>
  <c r="G157" i="4"/>
  <c r="AK157" i="4"/>
  <c r="AL157" i="4"/>
  <c r="AP157" i="4"/>
  <c r="G158" i="4"/>
  <c r="AK158" i="4"/>
  <c r="AN158" i="4"/>
  <c r="G159" i="4"/>
  <c r="AK159" i="4"/>
  <c r="AL159" i="4"/>
  <c r="AP159" i="4"/>
  <c r="AN159" i="4"/>
  <c r="G160" i="4"/>
  <c r="AK160" i="4"/>
  <c r="G161" i="4"/>
  <c r="AK161" i="4"/>
  <c r="AL161" i="4"/>
  <c r="AP161" i="4"/>
  <c r="AN161" i="4"/>
  <c r="G162" i="4"/>
  <c r="AK162" i="4"/>
  <c r="AL162" i="4"/>
  <c r="AP162" i="4"/>
  <c r="G163" i="4"/>
  <c r="AK163" i="4"/>
  <c r="G164" i="4"/>
  <c r="AK164" i="4"/>
  <c r="G165" i="4"/>
  <c r="AK165" i="4"/>
  <c r="AN165" i="4"/>
  <c r="G166" i="4"/>
  <c r="AK166" i="4"/>
  <c r="G167" i="4"/>
  <c r="AK167" i="4"/>
  <c r="AL167" i="4"/>
  <c r="AP167" i="4"/>
  <c r="G168" i="4"/>
  <c r="AK168" i="4"/>
  <c r="G169" i="4"/>
  <c r="AK169" i="4"/>
  <c r="AL169" i="4"/>
  <c r="AP169" i="4"/>
  <c r="G170" i="4"/>
  <c r="AK170" i="4"/>
  <c r="G171" i="4"/>
  <c r="AK171" i="4"/>
  <c r="AL171" i="4"/>
  <c r="AP171" i="4"/>
  <c r="AK100" i="4"/>
  <c r="G100" i="4"/>
  <c r="AL99" i="4"/>
  <c r="AP99" i="4"/>
  <c r="AK99" i="4"/>
  <c r="AM99" i="4"/>
  <c r="G99" i="4"/>
  <c r="AK98" i="4"/>
  <c r="AN98" i="4"/>
  <c r="G98" i="4"/>
  <c r="AK97" i="4"/>
  <c r="G97" i="4"/>
  <c r="AK96" i="4"/>
  <c r="G96" i="4"/>
  <c r="AK95" i="4"/>
  <c r="AN95" i="4"/>
  <c r="G95" i="4"/>
  <c r="AK94" i="4"/>
  <c r="G94" i="4"/>
  <c r="AK93" i="4"/>
  <c r="AL93" i="4"/>
  <c r="AP93" i="4"/>
  <c r="G93" i="4"/>
  <c r="AK92" i="4"/>
  <c r="AN92" i="4"/>
  <c r="G92" i="4"/>
  <c r="AN91" i="4"/>
  <c r="AK91" i="4"/>
  <c r="AL91" i="4"/>
  <c r="AP91" i="4"/>
  <c r="AM91" i="4"/>
  <c r="G91" i="4"/>
  <c r="AK90" i="4"/>
  <c r="G90" i="4"/>
  <c r="AK89" i="4"/>
  <c r="AM89" i="4"/>
  <c r="G89" i="4"/>
  <c r="AK88" i="4"/>
  <c r="AL88" i="4"/>
  <c r="AP88" i="4"/>
  <c r="G88" i="4"/>
  <c r="AK87" i="4"/>
  <c r="AN87" i="4"/>
  <c r="G87" i="4"/>
  <c r="AN86" i="4"/>
  <c r="AK86" i="4"/>
  <c r="AM86" i="4"/>
  <c r="AL86" i="4"/>
  <c r="AP86" i="4"/>
  <c r="G86" i="4"/>
  <c r="AK85" i="4"/>
  <c r="G85" i="4"/>
  <c r="AK84" i="4"/>
  <c r="G84" i="4"/>
  <c r="AK83" i="4"/>
  <c r="AN83" i="4"/>
  <c r="G83" i="4"/>
  <c r="AK82" i="4"/>
  <c r="G82" i="4"/>
  <c r="AK81" i="4"/>
  <c r="G81" i="4"/>
  <c r="AK80" i="4"/>
  <c r="AL80" i="4"/>
  <c r="AP80" i="4"/>
  <c r="G80" i="4"/>
  <c r="AM79" i="4"/>
  <c r="AK79" i="4"/>
  <c r="AN79" i="4"/>
  <c r="G79" i="4"/>
  <c r="AM78" i="4"/>
  <c r="AQ78" i="4"/>
  <c r="AK78" i="4"/>
  <c r="AN78" i="4"/>
  <c r="G78" i="4"/>
  <c r="AK77" i="4"/>
  <c r="AM77" i="4"/>
  <c r="G77" i="4"/>
  <c r="AP76" i="4"/>
  <c r="AK76" i="4"/>
  <c r="AL76" i="4"/>
  <c r="G76" i="4"/>
  <c r="AK75" i="4"/>
  <c r="AN75" i="4"/>
  <c r="G75" i="4"/>
  <c r="AK74" i="4"/>
  <c r="AM74" i="4"/>
  <c r="AO74" i="4"/>
  <c r="G74" i="4"/>
  <c r="AK73" i="4"/>
  <c r="AM73" i="4"/>
  <c r="AO73" i="4"/>
  <c r="G73" i="4"/>
  <c r="AK72" i="4"/>
  <c r="AL72" i="4"/>
  <c r="AP72" i="4"/>
  <c r="G72" i="4"/>
  <c r="AK71" i="4"/>
  <c r="G71" i="4"/>
  <c r="AK70" i="4"/>
  <c r="AL70" i="4"/>
  <c r="AP70" i="4"/>
  <c r="G70" i="4"/>
  <c r="AK69" i="4"/>
  <c r="AL69" i="4"/>
  <c r="AP69" i="4"/>
  <c r="G69" i="4"/>
  <c r="AK68" i="4"/>
  <c r="G68" i="4"/>
  <c r="AL67" i="4"/>
  <c r="AP67" i="4"/>
  <c r="AK67" i="4"/>
  <c r="AN67" i="4"/>
  <c r="G67" i="4"/>
  <c r="AK66" i="4"/>
  <c r="G66" i="4"/>
  <c r="AK65" i="4"/>
  <c r="AL65" i="4"/>
  <c r="AP65" i="4"/>
  <c r="G65" i="4"/>
  <c r="AK64" i="4"/>
  <c r="AL64" i="4"/>
  <c r="AP64" i="4"/>
  <c r="G64" i="4"/>
  <c r="AK63" i="4"/>
  <c r="G63" i="4"/>
  <c r="AK62" i="4"/>
  <c r="G62" i="4"/>
  <c r="AK61" i="4"/>
  <c r="G61" i="4"/>
  <c r="AL60" i="4"/>
  <c r="AP60" i="4"/>
  <c r="AK60" i="4"/>
  <c r="G60" i="4"/>
  <c r="AK59" i="4"/>
  <c r="G59" i="4"/>
  <c r="AK58" i="4"/>
  <c r="G58" i="4"/>
  <c r="AK57" i="4"/>
  <c r="AN57" i="4"/>
  <c r="G57" i="4"/>
  <c r="AK56" i="4"/>
  <c r="AN56" i="4"/>
  <c r="G56" i="4"/>
  <c r="AK55" i="4"/>
  <c r="G55" i="4"/>
  <c r="AK54" i="4"/>
  <c r="G54" i="4"/>
  <c r="AL53" i="4"/>
  <c r="AP53" i="4"/>
  <c r="AK53" i="4"/>
  <c r="AN53" i="4"/>
  <c r="G53" i="4"/>
  <c r="AK52" i="4"/>
  <c r="AN52" i="4"/>
  <c r="G52" i="4"/>
  <c r="AK51" i="4"/>
  <c r="AL51" i="4"/>
  <c r="AP51" i="4"/>
  <c r="G51" i="4"/>
  <c r="AK50" i="4"/>
  <c r="G50" i="4"/>
  <c r="AK49" i="4"/>
  <c r="AL49" i="4"/>
  <c r="AP49" i="4"/>
  <c r="AM49" i="4"/>
  <c r="G49" i="4"/>
  <c r="AK48" i="4"/>
  <c r="AM48" i="4"/>
  <c r="AO48" i="4"/>
  <c r="G48" i="4"/>
  <c r="AN47" i="4"/>
  <c r="AK47" i="4"/>
  <c r="G47" i="4"/>
  <c r="AK46" i="4"/>
  <c r="G46" i="4"/>
  <c r="AK45" i="4"/>
  <c r="G45" i="4"/>
  <c r="AK44" i="4"/>
  <c r="AN44" i="4"/>
  <c r="G44" i="4"/>
  <c r="AK43" i="4"/>
  <c r="AN43" i="4"/>
  <c r="G43" i="4"/>
  <c r="AK42" i="4"/>
  <c r="G42" i="4"/>
  <c r="AK41" i="4"/>
  <c r="G41" i="4"/>
  <c r="AK40" i="4"/>
  <c r="G40" i="4"/>
  <c r="AK39" i="4"/>
  <c r="AN39" i="4"/>
  <c r="G39" i="4"/>
  <c r="AK38" i="4"/>
  <c r="AN38" i="4"/>
  <c r="G38" i="4"/>
  <c r="AN37" i="4"/>
  <c r="AK37" i="4"/>
  <c r="AL37" i="4"/>
  <c r="AP37" i="4"/>
  <c r="AM37" i="4"/>
  <c r="G37" i="4"/>
  <c r="AK36" i="4"/>
  <c r="G36" i="4"/>
  <c r="AK35" i="4"/>
  <c r="AM35" i="4"/>
  <c r="AQ35" i="4"/>
  <c r="G35" i="4"/>
  <c r="AK34" i="4"/>
  <c r="G34" i="4"/>
  <c r="AK33" i="4"/>
  <c r="G33" i="4"/>
  <c r="AK32" i="4"/>
  <c r="AM32" i="4"/>
  <c r="AQ32" i="4"/>
  <c r="G32" i="4"/>
  <c r="AL31" i="4"/>
  <c r="AP31" i="4"/>
  <c r="AK31" i="4"/>
  <c r="G31" i="4"/>
  <c r="AK30" i="4"/>
  <c r="AL30" i="4"/>
  <c r="AP30" i="4"/>
  <c r="G30" i="4"/>
  <c r="AK29" i="4"/>
  <c r="G29" i="4"/>
  <c r="AK28" i="4"/>
  <c r="G28" i="4"/>
  <c r="AK27" i="4"/>
  <c r="AN27" i="4"/>
  <c r="G27" i="4"/>
  <c r="AK26" i="4"/>
  <c r="G26" i="4"/>
  <c r="AN25" i="4"/>
  <c r="AK25" i="4"/>
  <c r="AM25" i="4"/>
  <c r="AO25" i="4"/>
  <c r="G25" i="4"/>
  <c r="AK24" i="4"/>
  <c r="G24" i="4"/>
  <c r="AK23" i="4"/>
  <c r="G23" i="4"/>
  <c r="AK22" i="4"/>
  <c r="AM22" i="4"/>
  <c r="AO22" i="4"/>
  <c r="G22" i="4"/>
  <c r="AK21" i="4"/>
  <c r="AM21" i="4"/>
  <c r="AO21" i="4"/>
  <c r="G21" i="4"/>
  <c r="AK20" i="4"/>
  <c r="AM20" i="4"/>
  <c r="AQ20" i="4"/>
  <c r="G20" i="4"/>
  <c r="AK19" i="4"/>
  <c r="AN19" i="4"/>
  <c r="G19" i="4"/>
  <c r="AK18" i="4"/>
  <c r="G18" i="4"/>
  <c r="AK17" i="4"/>
  <c r="G17" i="4"/>
  <c r="AK16" i="4"/>
  <c r="G16" i="4"/>
  <c r="AK15" i="4"/>
  <c r="AN15" i="4"/>
  <c r="G15" i="4"/>
  <c r="AK14" i="4"/>
  <c r="AM14" i="4"/>
  <c r="AO14" i="4"/>
  <c r="G14" i="4"/>
  <c r="AK13" i="4"/>
  <c r="AM13" i="4"/>
  <c r="G13" i="4"/>
  <c r="AK12" i="4"/>
  <c r="AM12" i="4"/>
  <c r="AQ12" i="4"/>
  <c r="G12" i="4"/>
  <c r="AK11" i="4"/>
  <c r="AL11" i="4"/>
  <c r="AP11" i="4"/>
  <c r="AN11" i="4"/>
  <c r="G11" i="4"/>
  <c r="AK10" i="4"/>
  <c r="AL10" i="4"/>
  <c r="AP10" i="4"/>
  <c r="G10" i="4"/>
  <c r="AN9" i="4"/>
  <c r="AK9" i="4"/>
  <c r="AM9" i="4"/>
  <c r="AQ9" i="4"/>
  <c r="AL9" i="4"/>
  <c r="AP9" i="4"/>
  <c r="G9" i="4"/>
  <c r="AK8" i="4"/>
  <c r="AL8" i="4"/>
  <c r="AP8" i="4"/>
  <c r="G8" i="4"/>
  <c r="AK7" i="4"/>
  <c r="G7" i="4"/>
  <c r="AM6" i="4"/>
  <c r="AO6" i="4"/>
  <c r="AK6" i="4"/>
  <c r="AN6" i="4"/>
  <c r="G6" i="4"/>
  <c r="AN5" i="4"/>
  <c r="AM5" i="4"/>
  <c r="AQ5" i="4"/>
  <c r="AK5" i="4"/>
  <c r="AL5" i="4"/>
  <c r="AP5" i="4"/>
  <c r="G5" i="4"/>
  <c r="AN4" i="4"/>
  <c r="AK4" i="4"/>
  <c r="AM4" i="4"/>
  <c r="AO4" i="4"/>
  <c r="G4" i="4"/>
  <c r="AK3" i="4"/>
  <c r="G3" i="4"/>
  <c r="AQ115" i="4"/>
  <c r="AM133" i="4"/>
  <c r="AQ133" i="4"/>
  <c r="AM122" i="4"/>
  <c r="AQ122" i="4"/>
  <c r="AL134" i="4"/>
  <c r="AP134" i="4"/>
  <c r="AN167" i="4"/>
  <c r="AM167" i="4"/>
  <c r="AN162" i="4"/>
  <c r="AM159" i="4"/>
  <c r="AL156" i="4"/>
  <c r="AP156" i="4"/>
  <c r="AL155" i="4"/>
  <c r="AP155" i="4"/>
  <c r="AN153" i="4"/>
  <c r="AM149" i="4"/>
  <c r="AO149" i="4"/>
  <c r="AN144" i="4"/>
  <c r="AQ128" i="4"/>
  <c r="AL127" i="4"/>
  <c r="AP127" i="4"/>
  <c r="AN127" i="4"/>
  <c r="AL118" i="4"/>
  <c r="AP118" i="4"/>
  <c r="AM138" i="4"/>
  <c r="AQ138" i="4"/>
  <c r="AN171" i="4"/>
  <c r="AL160" i="4"/>
  <c r="AP160" i="4"/>
  <c r="AM153" i="4"/>
  <c r="AN148" i="4"/>
  <c r="AL144" i="4"/>
  <c r="AP144" i="4"/>
  <c r="AN137" i="4"/>
  <c r="AL131" i="4"/>
  <c r="AP131" i="4"/>
  <c r="AO129" i="4"/>
  <c r="AO119" i="4"/>
  <c r="AQ119" i="4"/>
  <c r="AL114" i="4"/>
  <c r="AP114" i="4"/>
  <c r="AM114" i="4"/>
  <c r="AQ112" i="4"/>
  <c r="AL110" i="4"/>
  <c r="AP110" i="4"/>
  <c r="AL106" i="4"/>
  <c r="AP106" i="4"/>
  <c r="AM106" i="4"/>
  <c r="AQ106" i="4"/>
  <c r="AL102" i="4"/>
  <c r="AP102" i="4"/>
  <c r="AM102" i="4"/>
  <c r="AQ102" i="4"/>
  <c r="AN101" i="4"/>
  <c r="AM121" i="4"/>
  <c r="AM117" i="4"/>
  <c r="AO117" i="4"/>
  <c r="AM109" i="4"/>
  <c r="AQ109" i="4"/>
  <c r="AN109" i="4"/>
  <c r="AQ107" i="4"/>
  <c r="AN12" i="4"/>
  <c r="AL12" i="4"/>
  <c r="AP12" i="4"/>
  <c r="AM24" i="4"/>
  <c r="AN8" i="4"/>
  <c r="AM29" i="4"/>
  <c r="AN3" i="4"/>
  <c r="AL4" i="4"/>
  <c r="AP4" i="4"/>
  <c r="AQ6" i="4"/>
  <c r="AN20" i="4"/>
  <c r="AL20" i="4"/>
  <c r="AP20" i="4"/>
  <c r="AM44" i="4"/>
  <c r="AL44" i="4"/>
  <c r="AP44" i="4"/>
  <c r="AM45" i="4"/>
  <c r="AM95" i="4"/>
  <c r="AO9" i="4"/>
  <c r="AM11" i="4"/>
  <c r="AO11" i="4"/>
  <c r="AM81" i="4"/>
  <c r="AO81" i="4"/>
  <c r="AM57" i="4"/>
  <c r="AQ57" i="4"/>
  <c r="AM65" i="4"/>
  <c r="AQ65" i="4"/>
  <c r="AL25" i="4"/>
  <c r="AP25" i="4"/>
  <c r="AM50" i="4"/>
  <c r="AL56" i="4"/>
  <c r="AP56" i="4"/>
  <c r="AN65" i="4"/>
  <c r="AN77" i="4"/>
  <c r="AM40" i="4"/>
  <c r="AM56" i="4"/>
  <c r="AQ56" i="4"/>
  <c r="AN60" i="4"/>
  <c r="AM60" i="4"/>
  <c r="AQ60" i="4"/>
  <c r="AM64" i="4"/>
  <c r="AQ64" i="4"/>
  <c r="AM68" i="4"/>
  <c r="AQ68" i="4"/>
  <c r="AM72" i="4"/>
  <c r="AQ72" i="4"/>
  <c r="AM76" i="4"/>
  <c r="AO76" i="4"/>
  <c r="AM80" i="4"/>
  <c r="AN84" i="4"/>
  <c r="AN88" i="4"/>
  <c r="AN94" i="4"/>
  <c r="AM94" i="4"/>
  <c r="AL94" i="4"/>
  <c r="AP94" i="4"/>
  <c r="AN99" i="4"/>
  <c r="AO102" i="4"/>
  <c r="AO137" i="4"/>
  <c r="AO127" i="4"/>
  <c r="AO109" i="4"/>
  <c r="AQ117" i="4"/>
  <c r="AQ105" i="4"/>
  <c r="AO105" i="4"/>
  <c r="AO106" i="4"/>
  <c r="AQ149" i="4"/>
  <c r="AQ4" i="4"/>
  <c r="AO60" i="4"/>
  <c r="AQ81" i="4"/>
  <c r="AO20" i="4"/>
  <c r="AO72" i="4"/>
  <c r="AO56" i="4"/>
  <c r="AO65" i="4"/>
  <c r="AQ73" i="4"/>
  <c r="AO12" i="4"/>
  <c r="G174" i="4"/>
  <c r="AK174" i="4"/>
  <c r="AL174" i="4"/>
  <c r="AP174" i="4"/>
  <c r="G175" i="4"/>
  <c r="AK175" i="4"/>
  <c r="AN175" i="4"/>
  <c r="G176" i="4"/>
  <c r="AK176" i="4"/>
  <c r="AN176" i="4"/>
  <c r="AL176" i="4"/>
  <c r="AP176" i="4"/>
  <c r="G177" i="4"/>
  <c r="AK177" i="4"/>
  <c r="G178" i="4"/>
  <c r="AK178" i="4"/>
  <c r="AL178" i="4"/>
  <c r="AP178" i="4"/>
  <c r="G179" i="4"/>
  <c r="AK179" i="4"/>
  <c r="AN179" i="4"/>
  <c r="G180" i="4"/>
  <c r="AK180" i="4"/>
  <c r="AM180" i="4"/>
  <c r="AQ180" i="4"/>
  <c r="G181" i="4"/>
  <c r="AK181" i="4"/>
  <c r="AL181" i="4"/>
  <c r="AP181" i="4"/>
  <c r="G182" i="4"/>
  <c r="AK182" i="4"/>
  <c r="AL182" i="4"/>
  <c r="AP182" i="4"/>
  <c r="G183" i="4"/>
  <c r="AK183" i="4"/>
  <c r="AM183" i="4"/>
  <c r="G184" i="4"/>
  <c r="AK184" i="4"/>
  <c r="AL184" i="4"/>
  <c r="AP184" i="4"/>
  <c r="G185" i="4"/>
  <c r="AK185" i="4"/>
  <c r="AL185" i="4"/>
  <c r="AP185" i="4"/>
  <c r="AN185" i="4"/>
  <c r="G186" i="4"/>
  <c r="AK186" i="4"/>
  <c r="G187" i="4"/>
  <c r="AK187" i="4"/>
  <c r="AL187" i="4"/>
  <c r="AP187" i="4"/>
  <c r="G188" i="4"/>
  <c r="AK188" i="4"/>
  <c r="G189" i="4"/>
  <c r="AK189" i="4"/>
  <c r="G190" i="4"/>
  <c r="AK190" i="4"/>
  <c r="G191" i="4"/>
  <c r="AK191" i="4"/>
  <c r="AN191" i="4"/>
  <c r="AM191" i="4"/>
  <c r="G192" i="4"/>
  <c r="AK192" i="4"/>
  <c r="AM192" i="4"/>
  <c r="G193" i="4"/>
  <c r="AK193" i="4"/>
  <c r="G194" i="4"/>
  <c r="AK194" i="4"/>
  <c r="AN194" i="4"/>
  <c r="G195" i="4"/>
  <c r="AK195" i="4"/>
  <c r="G196" i="4"/>
  <c r="AK196" i="4"/>
  <c r="G197" i="4"/>
  <c r="AK197" i="4"/>
  <c r="G198" i="4"/>
  <c r="AK198" i="4"/>
  <c r="G199" i="4"/>
  <c r="AK199" i="4"/>
  <c r="AN199" i="4"/>
  <c r="G200" i="4"/>
  <c r="AK200" i="4"/>
  <c r="G201" i="4"/>
  <c r="AK201" i="4"/>
  <c r="G202" i="4"/>
  <c r="AK202" i="4"/>
  <c r="AM202" i="4"/>
  <c r="AQ202" i="4"/>
  <c r="AL202" i="4"/>
  <c r="AP202" i="4"/>
  <c r="G203" i="4"/>
  <c r="AK203" i="4"/>
  <c r="AL203" i="4"/>
  <c r="AP203" i="4"/>
  <c r="G204" i="4"/>
  <c r="AK204" i="4"/>
  <c r="AN204" i="4"/>
  <c r="G205" i="4"/>
  <c r="AK205" i="4"/>
  <c r="G206" i="4"/>
  <c r="AK206" i="4"/>
  <c r="AN206" i="4"/>
  <c r="G207" i="4"/>
  <c r="AK207" i="4"/>
  <c r="G208" i="4"/>
  <c r="AK208" i="4"/>
  <c r="AL208" i="4"/>
  <c r="AP208" i="4"/>
  <c r="G209" i="4"/>
  <c r="AK209" i="4"/>
  <c r="AN209" i="4"/>
  <c r="G210" i="4"/>
  <c r="AK210" i="4"/>
  <c r="G211" i="4"/>
  <c r="AK211" i="4"/>
  <c r="AM211" i="4"/>
  <c r="G212" i="4"/>
  <c r="AK212" i="4"/>
  <c r="G213" i="4"/>
  <c r="T213" i="4"/>
  <c r="AK213" i="4"/>
  <c r="AM213" i="4"/>
  <c r="AQ213" i="4"/>
  <c r="G214" i="4"/>
  <c r="T214" i="4"/>
  <c r="AK214" i="4"/>
  <c r="AN214" i="4"/>
  <c r="G215" i="4"/>
  <c r="T215" i="4"/>
  <c r="AK215" i="4"/>
  <c r="G216" i="4"/>
  <c r="T216" i="4"/>
  <c r="AK216" i="4"/>
  <c r="AM216" i="4"/>
  <c r="AO216" i="4"/>
  <c r="G217" i="4"/>
  <c r="T217" i="4"/>
  <c r="AK217" i="4"/>
  <c r="AN217" i="4"/>
  <c r="AL217" i="4"/>
  <c r="AP217" i="4"/>
  <c r="G218" i="4"/>
  <c r="T218" i="4"/>
  <c r="AK218" i="4"/>
  <c r="AL218" i="4"/>
  <c r="AP218" i="4"/>
  <c r="G219" i="4"/>
  <c r="T219" i="4"/>
  <c r="AK219" i="4"/>
  <c r="AM219" i="4"/>
  <c r="G220" i="4"/>
  <c r="T220" i="4"/>
  <c r="AK220" i="4"/>
  <c r="AL220" i="4"/>
  <c r="AP220" i="4"/>
  <c r="AM220" i="4"/>
  <c r="AQ220" i="4"/>
  <c r="G221" i="4"/>
  <c r="T221" i="4"/>
  <c r="AK221" i="4"/>
  <c r="AL221" i="4"/>
  <c r="AP221" i="4"/>
  <c r="G222" i="4"/>
  <c r="T222" i="4"/>
  <c r="AK222" i="4"/>
  <c r="G223" i="4"/>
  <c r="T223" i="4"/>
  <c r="AK223" i="4"/>
  <c r="AM223" i="4"/>
  <c r="AQ223" i="4"/>
  <c r="G224" i="4"/>
  <c r="T224" i="4"/>
  <c r="AK224" i="4"/>
  <c r="AM224" i="4"/>
  <c r="AO224" i="4"/>
  <c r="AM189" i="4"/>
  <c r="AM201" i="4"/>
  <c r="AO201" i="4"/>
  <c r="AN224" i="4"/>
  <c r="AL219" i="4"/>
  <c r="AP219" i="4"/>
  <c r="AM217" i="4"/>
  <c r="AQ217" i="4"/>
  <c r="AL215" i="4"/>
  <c r="AP215" i="4"/>
  <c r="AM214" i="4"/>
  <c r="AQ214" i="4"/>
  <c r="AO213" i="4"/>
  <c r="AN208" i="4"/>
  <c r="AM208" i="4"/>
  <c r="AO208" i="4"/>
  <c r="AM203" i="4"/>
  <c r="AO203" i="4"/>
  <c r="AN202" i="4"/>
  <c r="AL197" i="4"/>
  <c r="AP197" i="4"/>
  <c r="AL191" i="4"/>
  <c r="AP191" i="4"/>
  <c r="AM190" i="4"/>
  <c r="AO190" i="4"/>
  <c r="AM186" i="4"/>
  <c r="AM185" i="4"/>
  <c r="AO185" i="4"/>
  <c r="AM176" i="4"/>
  <c r="AQ176" i="4"/>
  <c r="AN216" i="4"/>
  <c r="AM194" i="4"/>
  <c r="AQ194" i="4"/>
  <c r="AL188" i="4"/>
  <c r="AP188" i="4"/>
  <c r="AM188" i="4"/>
  <c r="AN188" i="4"/>
  <c r="AM187" i="4"/>
  <c r="AQ187" i="4"/>
  <c r="AQ224" i="4"/>
  <c r="AQ208" i="4"/>
  <c r="AL206" i="4"/>
  <c r="AP206" i="4"/>
  <c r="AM206" i="4"/>
  <c r="AQ206" i="4"/>
  <c r="AM199" i="4"/>
  <c r="AO199" i="4"/>
  <c r="AN220" i="4"/>
  <c r="AL192" i="4"/>
  <c r="AP192" i="4"/>
  <c r="AN192" i="4"/>
  <c r="AM179" i="4"/>
  <c r="AL175" i="4"/>
  <c r="AP175" i="4"/>
  <c r="AM198" i="4"/>
  <c r="AQ198" i="4"/>
  <c r="AO202" i="4"/>
  <c r="AQ201" i="4"/>
  <c r="AQ199" i="4"/>
  <c r="AO187" i="4"/>
  <c r="G173" i="4"/>
  <c r="G172" i="4"/>
  <c r="AK173" i="4"/>
  <c r="AK172" i="4"/>
  <c r="AQ77" i="4"/>
  <c r="AO77" i="4"/>
  <c r="AO136" i="4"/>
  <c r="AQ136" i="4"/>
  <c r="AN222" i="4"/>
  <c r="AM222" i="4"/>
  <c r="AL193" i="4"/>
  <c r="AP193" i="4"/>
  <c r="AN193" i="4"/>
  <c r="AN7" i="4"/>
  <c r="AM7" i="4"/>
  <c r="AL81" i="4"/>
  <c r="AP81" i="4"/>
  <c r="AN81" i="4"/>
  <c r="AN143" i="4"/>
  <c r="AM143" i="4"/>
  <c r="AQ143" i="4"/>
  <c r="AN210" i="4"/>
  <c r="AL210" i="4"/>
  <c r="AP210" i="4"/>
  <c r="AO217" i="4"/>
  <c r="AL216" i="4"/>
  <c r="AP216" i="4"/>
  <c r="AL189" i="4"/>
  <c r="AP189" i="4"/>
  <c r="AN189" i="4"/>
  <c r="AO57" i="4"/>
  <c r="AN69" i="4"/>
  <c r="AL143" i="4"/>
  <c r="AP143" i="4"/>
  <c r="AQ167" i="4"/>
  <c r="AO167" i="4"/>
  <c r="AN13" i="4"/>
  <c r="AL24" i="4"/>
  <c r="AP24" i="4"/>
  <c r="AN24" i="4"/>
  <c r="AL27" i="4"/>
  <c r="AP27" i="4"/>
  <c r="AM30" i="4"/>
  <c r="AN30" i="4"/>
  <c r="AL163" i="4"/>
  <c r="AP163" i="4"/>
  <c r="AM163" i="4"/>
  <c r="J4" i="4"/>
  <c r="J6" i="4"/>
  <c r="AL85" i="4"/>
  <c r="AP85" i="4"/>
  <c r="AM85" i="4"/>
  <c r="AN90" i="4"/>
  <c r="AM90" i="4"/>
  <c r="AQ74" i="4"/>
  <c r="AL77" i="4"/>
  <c r="AP77" i="4"/>
  <c r="AM38" i="4"/>
  <c r="AM134" i="4"/>
  <c r="AO49" i="4"/>
  <c r="AQ49" i="4"/>
  <c r="AN97" i="4"/>
  <c r="AM97" i="4"/>
  <c r="AO97" i="4"/>
  <c r="AQ104" i="4"/>
  <c r="AO104" i="4"/>
  <c r="AM204" i="4"/>
  <c r="AQ204" i="4"/>
  <c r="AN223" i="4"/>
  <c r="AL204" i="4"/>
  <c r="AP204" i="4"/>
  <c r="AO211" i="4"/>
  <c r="AQ211" i="4"/>
  <c r="AL200" i="4"/>
  <c r="AP200" i="4"/>
  <c r="AN200" i="4"/>
  <c r="AQ192" i="4"/>
  <c r="AO192" i="4"/>
  <c r="AO113" i="4"/>
  <c r="AL90" i="4"/>
  <c r="AP90" i="4"/>
  <c r="AN64" i="4"/>
  <c r="AL95" i="4"/>
  <c r="AP95" i="4"/>
  <c r="AQ22" i="4"/>
  <c r="AL38" i="4"/>
  <c r="AP38" i="4"/>
  <c r="AN163" i="4"/>
  <c r="AQ108" i="4"/>
  <c r="AL15" i="4"/>
  <c r="AP15" i="4"/>
  <c r="AM52" i="4"/>
  <c r="AN61" i="4"/>
  <c r="AL61" i="4"/>
  <c r="AP61" i="4"/>
  <c r="AN63" i="4"/>
  <c r="AL63" i="4"/>
  <c r="AP63" i="4"/>
  <c r="AL97" i="4"/>
  <c r="AP97" i="4"/>
  <c r="AL135" i="4"/>
  <c r="AP135" i="4"/>
  <c r="AN135" i="4"/>
  <c r="AL133" i="4"/>
  <c r="AP133" i="4"/>
  <c r="AN133" i="4"/>
  <c r="AO111" i="4"/>
  <c r="AQ111" i="4"/>
  <c r="AO176" i="4"/>
  <c r="AL179" i="4"/>
  <c r="AP179" i="4"/>
  <c r="AN211" i="4"/>
  <c r="AN187" i="4"/>
  <c r="AM215" i="4"/>
  <c r="AN215" i="4"/>
  <c r="AM207" i="4"/>
  <c r="AN207" i="4"/>
  <c r="AL207" i="4"/>
  <c r="AP207" i="4"/>
  <c r="AO138" i="4"/>
  <c r="AM88" i="4"/>
  <c r="AN80" i="4"/>
  <c r="AN72" i="4"/>
  <c r="AN85" i="4"/>
  <c r="AL57" i="4"/>
  <c r="AP57" i="4"/>
  <c r="AM15" i="4"/>
  <c r="AM8" i="4"/>
  <c r="AN105" i="4"/>
  <c r="AN117" i="4"/>
  <c r="AM110" i="4"/>
  <c r="AQ110" i="4"/>
  <c r="AN122" i="4"/>
  <c r="AL3" i="4"/>
  <c r="AP3" i="4"/>
  <c r="AM3" i="4"/>
  <c r="J5" i="4"/>
  <c r="J7" i="4"/>
  <c r="J9" i="4"/>
  <c r="J10" i="4"/>
  <c r="AL13" i="4"/>
  <c r="AP13" i="4"/>
  <c r="AN21" i="4"/>
  <c r="AN23" i="4"/>
  <c r="AL23" i="4"/>
  <c r="AP23" i="4"/>
  <c r="AM23" i="4"/>
  <c r="AM39" i="4"/>
  <c r="AO39" i="4"/>
  <c r="AN45" i="4"/>
  <c r="AL45" i="4"/>
  <c r="AP45" i="4"/>
  <c r="AL48" i="4"/>
  <c r="AP48" i="4"/>
  <c r="AN49" i="4"/>
  <c r="AL58" i="4"/>
  <c r="AP58" i="4"/>
  <c r="AM58" i="4"/>
  <c r="AM63" i="4"/>
  <c r="AQ63" i="4"/>
  <c r="AL74" i="4"/>
  <c r="AP74" i="4"/>
  <c r="AM75" i="4"/>
  <c r="AO78" i="4"/>
  <c r="AL79" i="4"/>
  <c r="AP79" i="4"/>
  <c r="AO86" i="4"/>
  <c r="AQ86" i="4"/>
  <c r="AM169" i="4"/>
  <c r="AN169" i="4"/>
  <c r="AL150" i="4"/>
  <c r="AP150" i="4"/>
  <c r="AM150" i="4"/>
  <c r="AN128" i="4"/>
  <c r="J3" i="4"/>
  <c r="J8" i="4"/>
  <c r="AO189" i="4"/>
  <c r="AQ189" i="4"/>
  <c r="AL177" i="4"/>
  <c r="AP177" i="4"/>
  <c r="AM177" i="4"/>
  <c r="AN177" i="4"/>
  <c r="AO29" i="4"/>
  <c r="AQ29" i="4"/>
  <c r="AO79" i="4"/>
  <c r="AQ79" i="4"/>
  <c r="AL172" i="4"/>
  <c r="AP172" i="4"/>
  <c r="AM172" i="4"/>
  <c r="AQ172" i="4"/>
  <c r="AO204" i="4"/>
  <c r="AM212" i="4"/>
  <c r="AN212" i="4"/>
  <c r="AL212" i="4"/>
  <c r="AP212" i="4"/>
  <c r="AN197" i="4"/>
  <c r="AM197" i="4"/>
  <c r="AM196" i="4"/>
  <c r="AL196" i="4"/>
  <c r="AP196" i="4"/>
  <c r="AO40" i="4"/>
  <c r="AQ40" i="4"/>
  <c r="AM16" i="4"/>
  <c r="AQ16" i="4"/>
  <c r="AN16" i="4"/>
  <c r="AN17" i="4"/>
  <c r="AM17" i="4"/>
  <c r="AN40" i="4"/>
  <c r="AL40" i="4"/>
  <c r="AP40" i="4"/>
  <c r="AM41" i="4"/>
  <c r="AN41" i="4"/>
  <c r="AL41" i="4"/>
  <c r="AP41" i="4"/>
  <c r="AL42" i="4"/>
  <c r="AP42" i="4"/>
  <c r="AM42" i="4"/>
  <c r="AN42" i="4"/>
  <c r="AL54" i="4"/>
  <c r="AP54" i="4"/>
  <c r="AN54" i="4"/>
  <c r="AM54" i="4"/>
  <c r="AN55" i="4"/>
  <c r="AL55" i="4"/>
  <c r="AP55" i="4"/>
  <c r="AO198" i="4"/>
  <c r="AN178" i="4"/>
  <c r="AQ188" i="4"/>
  <c r="AO188" i="4"/>
  <c r="AN196" i="4"/>
  <c r="AQ186" i="4"/>
  <c r="AO186" i="4"/>
  <c r="AO44" i="4"/>
  <c r="AQ44" i="4"/>
  <c r="AM28" i="4"/>
  <c r="AN28" i="4"/>
  <c r="AL28" i="4"/>
  <c r="AP28" i="4"/>
  <c r="AN29" i="4"/>
  <c r="AL29" i="4"/>
  <c r="AP29" i="4"/>
  <c r="AM34" i="4"/>
  <c r="AL34" i="4"/>
  <c r="AP34" i="4"/>
  <c r="AN34" i="4"/>
  <c r="AO58" i="4"/>
  <c r="AQ58" i="4"/>
  <c r="AN100" i="4"/>
  <c r="AM100" i="4"/>
  <c r="AM173" i="4"/>
  <c r="AN173" i="4"/>
  <c r="AQ179" i="4"/>
  <c r="AO179" i="4"/>
  <c r="AL198" i="4"/>
  <c r="AP198" i="4"/>
  <c r="AN198" i="4"/>
  <c r="AN195" i="4"/>
  <c r="AL195" i="4"/>
  <c r="AP195" i="4"/>
  <c r="AL173" i="4"/>
  <c r="AP173" i="4"/>
  <c r="AQ216" i="4"/>
  <c r="AM178" i="4"/>
  <c r="AO180" i="4"/>
  <c r="AN218" i="4"/>
  <c r="AM218" i="4"/>
  <c r="AM205" i="4"/>
  <c r="AL205" i="4"/>
  <c r="AP205" i="4"/>
  <c r="AN205" i="4"/>
  <c r="AL16" i="4"/>
  <c r="AP16" i="4"/>
  <c r="AO153" i="4"/>
  <c r="AQ153" i="4"/>
  <c r="AO159" i="4"/>
  <c r="AQ159" i="4"/>
  <c r="AQ13" i="4"/>
  <c r="AO13" i="4"/>
  <c r="AO91" i="4"/>
  <c r="AQ91" i="4"/>
  <c r="AL170" i="4"/>
  <c r="AP170" i="4"/>
  <c r="AM170" i="4"/>
  <c r="AN170" i="4"/>
  <c r="AO245" i="4"/>
  <c r="AQ245" i="4"/>
  <c r="AQ229" i="4"/>
  <c r="AO229" i="4"/>
  <c r="AQ239" i="4"/>
  <c r="AO239" i="4"/>
  <c r="AN182" i="4"/>
  <c r="AL222" i="4"/>
  <c r="AP222" i="4"/>
  <c r="AM221" i="4"/>
  <c r="AO221" i="4"/>
  <c r="AQ21" i="4"/>
  <c r="AQ114" i="4"/>
  <c r="AO114" i="4"/>
  <c r="AN157" i="4"/>
  <c r="AM18" i="4"/>
  <c r="AO18" i="4"/>
  <c r="AL18" i="4"/>
  <c r="AP18" i="4"/>
  <c r="AN59" i="4"/>
  <c r="AM59" i="4"/>
  <c r="AL165" i="4"/>
  <c r="AP165" i="4"/>
  <c r="AM165" i="4"/>
  <c r="AM160" i="4"/>
  <c r="AN160" i="4"/>
  <c r="AN155" i="4"/>
  <c r="AM155" i="4"/>
  <c r="AL113" i="4"/>
  <c r="AP113" i="4"/>
  <c r="AN113" i="4"/>
  <c r="AL151" i="4"/>
  <c r="AP151" i="4"/>
  <c r="AM151" i="4"/>
  <c r="AL147" i="4"/>
  <c r="AP147" i="4"/>
  <c r="AM147" i="4"/>
  <c r="AL132" i="4"/>
  <c r="AP132" i="4"/>
  <c r="AN132" i="4"/>
  <c r="AL199" i="4"/>
  <c r="AP199" i="4"/>
  <c r="AL223" i="4"/>
  <c r="AP223" i="4"/>
  <c r="AM181" i="4"/>
  <c r="AQ191" i="4"/>
  <c r="AO191" i="4"/>
  <c r="AO68" i="4"/>
  <c r="AQ11" i="4"/>
  <c r="AO122" i="4"/>
  <c r="AQ94" i="4"/>
  <c r="AO94" i="4"/>
  <c r="AL21" i="4"/>
  <c r="AP21" i="4"/>
  <c r="AM61" i="4"/>
  <c r="AQ39" i="4"/>
  <c r="AN58" i="4"/>
  <c r="AL68" i="4"/>
  <c r="AP68" i="4"/>
  <c r="AN68" i="4"/>
  <c r="AM182" i="4"/>
  <c r="AM175" i="4"/>
  <c r="AM210" i="4"/>
  <c r="AO220" i="4"/>
  <c r="AN181" i="4"/>
  <c r="AM193" i="4"/>
  <c r="AL211" i="4"/>
  <c r="AP211" i="4"/>
  <c r="AL224" i="4"/>
  <c r="AP224" i="4"/>
  <c r="AL201" i="4"/>
  <c r="AP201" i="4"/>
  <c r="AN201" i="4"/>
  <c r="AM200" i="4"/>
  <c r="AQ200" i="4"/>
  <c r="AN190" i="4"/>
  <c r="AL190" i="4"/>
  <c r="AP190" i="4"/>
  <c r="AN186" i="4"/>
  <c r="AL186" i="4"/>
  <c r="AP186" i="4"/>
  <c r="AQ76" i="4"/>
  <c r="AO143" i="4"/>
  <c r="AO110" i="4"/>
  <c r="AN76" i="4"/>
  <c r="AM92" i="4"/>
  <c r="AN73" i="4"/>
  <c r="AM69" i="4"/>
  <c r="AO69" i="4"/>
  <c r="AL92" i="4"/>
  <c r="AP92" i="4"/>
  <c r="AL73" i="4"/>
  <c r="AP73" i="4"/>
  <c r="AQ45" i="4"/>
  <c r="AO45" i="4"/>
  <c r="AQ25" i="4"/>
  <c r="AQ14" i="4"/>
  <c r="AM118" i="4"/>
  <c r="AM171" i="4"/>
  <c r="AO144" i="4"/>
  <c r="AO5" i="4"/>
  <c r="AN18" i="4"/>
  <c r="AN32" i="4"/>
  <c r="AM43" i="4"/>
  <c r="AL52" i="4"/>
  <c r="AP52" i="4"/>
  <c r="AO63" i="4"/>
  <c r="AM70" i="4"/>
  <c r="AN70" i="4"/>
  <c r="AN74" i="4"/>
  <c r="AL83" i="4"/>
  <c r="AP83" i="4"/>
  <c r="AL84" i="4"/>
  <c r="AP84" i="4"/>
  <c r="AM84" i="4"/>
  <c r="AO89" i="4"/>
  <c r="AQ89" i="4"/>
  <c r="AL148" i="4"/>
  <c r="AP148" i="4"/>
  <c r="AL146" i="4"/>
  <c r="AP146" i="4"/>
  <c r="AN146" i="4"/>
  <c r="AL136" i="4"/>
  <c r="AP136" i="4"/>
  <c r="AN136" i="4"/>
  <c r="AL213" i="4"/>
  <c r="AP213" i="4"/>
  <c r="AN213" i="4"/>
  <c r="AL180" i="4"/>
  <c r="AP180" i="4"/>
  <c r="AN180" i="4"/>
  <c r="AL19" i="4"/>
  <c r="AP19" i="4"/>
  <c r="AM19" i="4"/>
  <c r="AO19" i="4"/>
  <c r="AN26" i="4"/>
  <c r="AL26" i="4"/>
  <c r="AP26" i="4"/>
  <c r="AN31" i="4"/>
  <c r="AM31" i="4"/>
  <c r="AL50" i="4"/>
  <c r="AP50" i="4"/>
  <c r="AN50" i="4"/>
  <c r="AM51" i="4"/>
  <c r="AN51" i="4"/>
  <c r="AN62" i="4"/>
  <c r="AM62" i="4"/>
  <c r="AN93" i="4"/>
  <c r="AM93" i="4"/>
  <c r="AM98" i="4"/>
  <c r="AO98" i="4"/>
  <c r="AL98" i="4"/>
  <c r="AP98" i="4"/>
  <c r="AL166" i="4"/>
  <c r="AP166" i="4"/>
  <c r="AM166" i="4"/>
  <c r="AN166" i="4"/>
  <c r="AL158" i="4"/>
  <c r="AP158" i="4"/>
  <c r="AM158" i="4"/>
  <c r="AM157" i="4"/>
  <c r="AN151" i="4"/>
  <c r="AQ148" i="4"/>
  <c r="AO148" i="4"/>
  <c r="AN147" i="4"/>
  <c r="AN138" i="4"/>
  <c r="AL138" i="4"/>
  <c r="AP138" i="4"/>
  <c r="AM132" i="4"/>
  <c r="AN121" i="4"/>
  <c r="AM101" i="4"/>
  <c r="AN131" i="4"/>
  <c r="AM162" i="4"/>
  <c r="AM161" i="4"/>
  <c r="AM135" i="4"/>
  <c r="AM125" i="4"/>
  <c r="AO125" i="4"/>
  <c r="AN115" i="4"/>
  <c r="AL108" i="4"/>
  <c r="AP108" i="4"/>
  <c r="AM103" i="4"/>
  <c r="AO234" i="4"/>
  <c r="AQ234" i="4"/>
  <c r="AO259" i="4"/>
  <c r="AQ259" i="4"/>
  <c r="AO238" i="4"/>
  <c r="AQ238" i="4"/>
  <c r="AQ253" i="4"/>
  <c r="AO253" i="4"/>
  <c r="AO227" i="4"/>
  <c r="AQ227" i="4"/>
  <c r="AQ241" i="4"/>
  <c r="AO241" i="4"/>
  <c r="AQ237" i="4"/>
  <c r="AO237" i="4"/>
  <c r="AO231" i="4"/>
  <c r="AQ231" i="4"/>
  <c r="AQ278" i="4"/>
  <c r="AO278" i="4"/>
  <c r="AQ274" i="4"/>
  <c r="AO274" i="4"/>
  <c r="AQ270" i="4"/>
  <c r="AO270" i="4"/>
  <c r="AQ266" i="4"/>
  <c r="AO266" i="4"/>
  <c r="AQ273" i="4"/>
  <c r="AO273" i="4"/>
  <c r="AQ260" i="4"/>
  <c r="AO260" i="4"/>
  <c r="AQ277" i="4"/>
  <c r="AO277" i="4"/>
  <c r="AQ258" i="4"/>
  <c r="AO258" i="4"/>
  <c r="AO251" i="4"/>
  <c r="AQ251" i="4"/>
  <c r="AQ281" i="4"/>
  <c r="AO281" i="4"/>
  <c r="AQ265" i="4"/>
  <c r="AO265" i="4"/>
  <c r="AQ261" i="4"/>
  <c r="AO261" i="4"/>
  <c r="AQ248" i="4"/>
  <c r="AO248" i="4"/>
  <c r="AO243" i="4"/>
  <c r="AQ243" i="4"/>
  <c r="AQ269" i="4"/>
  <c r="AO269" i="4"/>
  <c r="AO225" i="4"/>
  <c r="AQ225" i="4"/>
  <c r="AQ264" i="4"/>
  <c r="AO264" i="4"/>
  <c r="AQ233" i="4"/>
  <c r="AO233" i="4"/>
  <c r="AO262" i="4"/>
  <c r="AQ262" i="4"/>
  <c r="AO247" i="4"/>
  <c r="AQ247" i="4"/>
  <c r="AQ219" i="4"/>
  <c r="AO219" i="4"/>
  <c r="AO207" i="4"/>
  <c r="AQ207" i="4"/>
  <c r="AO183" i="4"/>
  <c r="AQ183" i="4"/>
  <c r="J218" i="4"/>
  <c r="AQ24" i="4"/>
  <c r="AO24" i="4"/>
  <c r="J172" i="4"/>
  <c r="AO223" i="4"/>
  <c r="AO194" i="4"/>
  <c r="AO206" i="4"/>
  <c r="AQ185" i="4"/>
  <c r="AM195" i="4"/>
  <c r="AL183" i="4"/>
  <c r="AP183" i="4"/>
  <c r="AM184" i="4"/>
  <c r="AN203" i="4"/>
  <c r="AL209" i="4"/>
  <c r="AP209" i="4"/>
  <c r="AN219" i="4"/>
  <c r="AN221" i="4"/>
  <c r="J217" i="4"/>
  <c r="J216" i="4"/>
  <c r="J213" i="4"/>
  <c r="J205" i="4"/>
  <c r="J202" i="4"/>
  <c r="J191" i="4"/>
  <c r="AQ98" i="4"/>
  <c r="AQ80" i="4"/>
  <c r="AO80" i="4"/>
  <c r="AQ69" i="4"/>
  <c r="J212" i="4"/>
  <c r="AO172" i="4"/>
  <c r="AQ190" i="4"/>
  <c r="AL194" i="4"/>
  <c r="AP194" i="4"/>
  <c r="AO214" i="4"/>
  <c r="AN184" i="4"/>
  <c r="AL214" i="4"/>
  <c r="AP214" i="4"/>
  <c r="AO200" i="4"/>
  <c r="J224" i="4"/>
  <c r="J223" i="4"/>
  <c r="J222" i="4"/>
  <c r="J210" i="4"/>
  <c r="J207" i="4"/>
  <c r="J204" i="4"/>
  <c r="J198" i="4"/>
  <c r="J178" i="4"/>
  <c r="AQ50" i="4"/>
  <c r="AO50" i="4"/>
  <c r="AQ95" i="4"/>
  <c r="AO95" i="4"/>
  <c r="AO54" i="4"/>
  <c r="AQ54" i="4"/>
  <c r="J173" i="4"/>
  <c r="AQ203" i="4"/>
  <c r="AN174" i="4"/>
  <c r="AN183" i="4"/>
  <c r="AN172" i="4"/>
  <c r="AQ221" i="4"/>
  <c r="AM174" i="4"/>
  <c r="AM209" i="4"/>
  <c r="J221" i="4"/>
  <c r="J219" i="4"/>
  <c r="J215" i="4"/>
  <c r="J209" i="4"/>
  <c r="J206" i="4"/>
  <c r="J203" i="4"/>
  <c r="J195" i="4"/>
  <c r="J194" i="4"/>
  <c r="J176" i="4"/>
  <c r="AO64" i="4"/>
  <c r="AQ99" i="4"/>
  <c r="AO99" i="4"/>
  <c r="AQ61" i="4"/>
  <c r="AO61" i="4"/>
  <c r="AQ121" i="4"/>
  <c r="AO121" i="4"/>
  <c r="AQ18" i="4"/>
  <c r="AQ30" i="4"/>
  <c r="AO30" i="4"/>
  <c r="J34" i="4"/>
  <c r="AN46" i="4"/>
  <c r="AL46" i="4"/>
  <c r="AP46" i="4"/>
  <c r="AM46" i="4"/>
  <c r="J56" i="4"/>
  <c r="AQ59" i="4"/>
  <c r="AO59" i="4"/>
  <c r="AN66" i="4"/>
  <c r="AL66" i="4"/>
  <c r="AP66" i="4"/>
  <c r="AM66" i="4"/>
  <c r="AL71" i="4"/>
  <c r="AP71" i="4"/>
  <c r="AM71" i="4"/>
  <c r="J76" i="4"/>
  <c r="J83" i="4"/>
  <c r="J170" i="4"/>
  <c r="J166" i="4"/>
  <c r="J162" i="4"/>
  <c r="AQ156" i="4"/>
  <c r="AO156" i="4"/>
  <c r="J151" i="4"/>
  <c r="J147" i="4"/>
  <c r="AN139" i="4"/>
  <c r="AM139" i="4"/>
  <c r="AL130" i="4"/>
  <c r="AP130" i="4"/>
  <c r="AM130" i="4"/>
  <c r="AN130" i="4"/>
  <c r="AQ124" i="4"/>
  <c r="AO124" i="4"/>
  <c r="AQ120" i="4"/>
  <c r="AO120" i="4"/>
  <c r="J220" i="4"/>
  <c r="J214" i="4"/>
  <c r="J211" i="4"/>
  <c r="J208" i="4"/>
  <c r="J197" i="4"/>
  <c r="J193" i="4"/>
  <c r="J190" i="4"/>
  <c r="J189" i="4"/>
  <c r="J188" i="4"/>
  <c r="J187" i="4"/>
  <c r="J185" i="4"/>
  <c r="J182" i="4"/>
  <c r="J180" i="4"/>
  <c r="J175" i="4"/>
  <c r="AL6" i="4"/>
  <c r="AP6" i="4"/>
  <c r="AL14" i="4"/>
  <c r="AP14" i="4"/>
  <c r="AN14" i="4"/>
  <c r="J19" i="4"/>
  <c r="J26" i="4"/>
  <c r="AO35" i="4"/>
  <c r="AM36" i="4"/>
  <c r="AN36" i="4"/>
  <c r="AL36" i="4"/>
  <c r="AP36" i="4"/>
  <c r="AO37" i="4"/>
  <c r="AQ37" i="4"/>
  <c r="AO41" i="4"/>
  <c r="AQ41" i="4"/>
  <c r="AL47" i="4"/>
  <c r="AP47" i="4"/>
  <c r="AM47" i="4"/>
  <c r="AQ48" i="4"/>
  <c r="AQ51" i="4"/>
  <c r="AO51" i="4"/>
  <c r="J60" i="4"/>
  <c r="J67" i="4"/>
  <c r="AN71" i="4"/>
  <c r="AN89" i="4"/>
  <c r="AL89" i="4"/>
  <c r="AP89" i="4"/>
  <c r="J160" i="4"/>
  <c r="AQ150" i="4"/>
  <c r="AO150" i="4"/>
  <c r="AL142" i="4"/>
  <c r="AP142" i="4"/>
  <c r="AM142" i="4"/>
  <c r="J201" i="4"/>
  <c r="J200" i="4"/>
  <c r="J199" i="4"/>
  <c r="J196" i="4"/>
  <c r="J192" i="4"/>
  <c r="J186" i="4"/>
  <c r="J179" i="4"/>
  <c r="J177" i="4"/>
  <c r="AO133" i="4"/>
  <c r="AM10" i="4"/>
  <c r="J12" i="4"/>
  <c r="J13" i="4"/>
  <c r="J20" i="4"/>
  <c r="J21" i="4"/>
  <c r="AL22" i="4"/>
  <c r="AP22" i="4"/>
  <c r="AN22" i="4"/>
  <c r="J36" i="4"/>
  <c r="J37" i="4"/>
  <c r="J51" i="4"/>
  <c r="J54" i="4"/>
  <c r="J55" i="4"/>
  <c r="J85" i="4"/>
  <c r="J86" i="4"/>
  <c r="AM96" i="4"/>
  <c r="AL96" i="4"/>
  <c r="AP96" i="4"/>
  <c r="AN96" i="4"/>
  <c r="J98" i="4"/>
  <c r="J99" i="4"/>
  <c r="AM168" i="4"/>
  <c r="AL168" i="4"/>
  <c r="AP168" i="4"/>
  <c r="AN168" i="4"/>
  <c r="AM164" i="4"/>
  <c r="AL164" i="4"/>
  <c r="AP164" i="4"/>
  <c r="AN164" i="4"/>
  <c r="AL152" i="4"/>
  <c r="AP152" i="4"/>
  <c r="AM152" i="4"/>
  <c r="AN152" i="4"/>
  <c r="AM145" i="4"/>
  <c r="AL145" i="4"/>
  <c r="AP145" i="4"/>
  <c r="AN145" i="4"/>
  <c r="AM141" i="4"/>
  <c r="AL141" i="4"/>
  <c r="AP141" i="4"/>
  <c r="AN141" i="4"/>
  <c r="J129" i="4"/>
  <c r="J184" i="4"/>
  <c r="J183" i="4"/>
  <c r="J181" i="4"/>
  <c r="J174" i="4"/>
  <c r="AL7" i="4"/>
  <c r="AP7" i="4"/>
  <c r="AN10" i="4"/>
  <c r="J27" i="4"/>
  <c r="AO32" i="4"/>
  <c r="AN33" i="4"/>
  <c r="AM33" i="4"/>
  <c r="AL33" i="4"/>
  <c r="AP33" i="4"/>
  <c r="J69" i="4"/>
  <c r="J70" i="4"/>
  <c r="AQ75" i="4"/>
  <c r="AO75" i="4"/>
  <c r="AN82" i="4"/>
  <c r="AL82" i="4"/>
  <c r="AP82" i="4"/>
  <c r="AM82" i="4"/>
  <c r="AL87" i="4"/>
  <c r="AP87" i="4"/>
  <c r="AM87" i="4"/>
  <c r="AM154" i="4"/>
  <c r="AL154" i="4"/>
  <c r="AP154" i="4"/>
  <c r="AN154" i="4"/>
  <c r="AN140" i="4"/>
  <c r="AM140" i="4"/>
  <c r="AL140" i="4"/>
  <c r="AP140" i="4"/>
  <c r="AO116" i="4"/>
  <c r="AQ116" i="4"/>
  <c r="J14" i="4"/>
  <c r="J16" i="4"/>
  <c r="J17" i="4"/>
  <c r="AL17" i="4"/>
  <c r="AP17" i="4"/>
  <c r="J22" i="4"/>
  <c r="J24" i="4"/>
  <c r="J25" i="4"/>
  <c r="AM26" i="4"/>
  <c r="AM27" i="4"/>
  <c r="J35" i="4"/>
  <c r="AN35" i="4"/>
  <c r="J38" i="4"/>
  <c r="J39" i="4"/>
  <c r="J40" i="4"/>
  <c r="J42" i="4"/>
  <c r="J43" i="4"/>
  <c r="AL43" i="4"/>
  <c r="AP43" i="4"/>
  <c r="AN48" i="4"/>
  <c r="J50" i="4"/>
  <c r="J52" i="4"/>
  <c r="J53" i="4"/>
  <c r="AM53" i="4"/>
  <c r="AM55" i="4"/>
  <c r="J59" i="4"/>
  <c r="AL59" i="4"/>
  <c r="AP59" i="4"/>
  <c r="J61" i="4"/>
  <c r="J62" i="4"/>
  <c r="AL62" i="4"/>
  <c r="AP62" i="4"/>
  <c r="AM67" i="4"/>
  <c r="J68" i="4"/>
  <c r="J75" i="4"/>
  <c r="AL75" i="4"/>
  <c r="AP75" i="4"/>
  <c r="J77" i="4"/>
  <c r="J78" i="4"/>
  <c r="AL78" i="4"/>
  <c r="AP78" i="4"/>
  <c r="AM83" i="4"/>
  <c r="J84" i="4"/>
  <c r="J90" i="4"/>
  <c r="J100" i="4"/>
  <c r="AL100" i="4"/>
  <c r="AP100" i="4"/>
  <c r="J161" i="4"/>
  <c r="J158" i="4"/>
  <c r="J157" i="4"/>
  <c r="J156" i="4"/>
  <c r="J155" i="4"/>
  <c r="AN150" i="4"/>
  <c r="J150" i="4"/>
  <c r="J146" i="4"/>
  <c r="J143" i="4"/>
  <c r="J136" i="4"/>
  <c r="J135" i="4"/>
  <c r="J134" i="4"/>
  <c r="J133" i="4"/>
  <c r="J132" i="4"/>
  <c r="AN126" i="4"/>
  <c r="AM126" i="4"/>
  <c r="J126" i="4"/>
  <c r="AN124" i="4"/>
  <c r="AL124" i="4"/>
  <c r="AP124" i="4"/>
  <c r="J124" i="4"/>
  <c r="AM123" i="4"/>
  <c r="J122" i="4"/>
  <c r="AN120" i="4"/>
  <c r="AL120" i="4"/>
  <c r="AP120" i="4"/>
  <c r="J120" i="4"/>
  <c r="AL119" i="4"/>
  <c r="AP119" i="4"/>
  <c r="J119" i="4"/>
  <c r="AN116" i="4"/>
  <c r="AL116" i="4"/>
  <c r="AP116" i="4"/>
  <c r="J116" i="4"/>
  <c r="AL115" i="4"/>
  <c r="AP115" i="4"/>
  <c r="J115" i="4"/>
  <c r="AN112" i="4"/>
  <c r="AL112" i="4"/>
  <c r="AP112" i="4"/>
  <c r="J112" i="4"/>
  <c r="AL111" i="4"/>
  <c r="AP111" i="4"/>
  <c r="J111" i="4"/>
  <c r="AN107" i="4"/>
  <c r="AL107" i="4"/>
  <c r="AP107" i="4"/>
  <c r="J107" i="4"/>
  <c r="AN103" i="4"/>
  <c r="J103" i="4"/>
  <c r="J15" i="4"/>
  <c r="J18" i="4"/>
  <c r="J23" i="4"/>
  <c r="J31" i="4"/>
  <c r="AL32" i="4"/>
  <c r="AP32" i="4"/>
  <c r="J33" i="4"/>
  <c r="AL35" i="4"/>
  <c r="AP35" i="4"/>
  <c r="AL39" i="4"/>
  <c r="AP39" i="4"/>
  <c r="J41" i="4"/>
  <c r="J44" i="4"/>
  <c r="J45" i="4"/>
  <c r="J46" i="4"/>
  <c r="J48" i="4"/>
  <c r="J63" i="4"/>
  <c r="J65" i="4"/>
  <c r="J66" i="4"/>
  <c r="J72" i="4"/>
  <c r="J79" i="4"/>
  <c r="J81" i="4"/>
  <c r="J82" i="4"/>
  <c r="J88" i="4"/>
  <c r="J92" i="4"/>
  <c r="J93" i="4"/>
  <c r="J94" i="4"/>
  <c r="J95" i="4"/>
  <c r="J96" i="4"/>
  <c r="J97" i="4"/>
  <c r="J168" i="4"/>
  <c r="J164" i="4"/>
  <c r="J154" i="4"/>
  <c r="J152" i="4"/>
  <c r="J145" i="4"/>
  <c r="J142" i="4"/>
  <c r="J141" i="4"/>
  <c r="J140" i="4"/>
  <c r="J139" i="4"/>
  <c r="J138" i="4"/>
  <c r="J130" i="4"/>
  <c r="AQ125" i="4"/>
  <c r="AL125" i="4"/>
  <c r="AP125" i="4"/>
  <c r="J118" i="4"/>
  <c r="J114" i="4"/>
  <c r="J110" i="4"/>
  <c r="J106" i="4"/>
  <c r="J102" i="4"/>
  <c r="J125" i="4"/>
  <c r="AN123" i="4"/>
  <c r="J123" i="4"/>
  <c r="J121" i="4"/>
  <c r="J28" i="4"/>
  <c r="J29" i="4"/>
  <c r="J30" i="4"/>
  <c r="J32" i="4"/>
  <c r="J47" i="4"/>
  <c r="J49" i="4"/>
  <c r="J57" i="4"/>
  <c r="J58" i="4"/>
  <c r="J64" i="4"/>
  <c r="J71" i="4"/>
  <c r="J73" i="4"/>
  <c r="J74" i="4"/>
  <c r="J80" i="4"/>
  <c r="J87" i="4"/>
  <c r="J89" i="4"/>
  <c r="J91" i="4"/>
  <c r="J171" i="4"/>
  <c r="J169" i="4"/>
  <c r="J167" i="4"/>
  <c r="J165" i="4"/>
  <c r="J163" i="4"/>
  <c r="J159" i="4"/>
  <c r="J153" i="4"/>
  <c r="J149" i="4"/>
  <c r="J148" i="4"/>
  <c r="J144" i="4"/>
  <c r="J137" i="4"/>
  <c r="J131" i="4"/>
  <c r="J128" i="4"/>
  <c r="J127" i="4"/>
  <c r="J117" i="4"/>
  <c r="J113" i="4"/>
  <c r="J109" i="4"/>
  <c r="J108" i="4"/>
  <c r="J105" i="4"/>
  <c r="J104" i="4"/>
  <c r="J11" i="4"/>
  <c r="J101" i="4"/>
  <c r="AQ52" i="4"/>
  <c r="AO52" i="4"/>
  <c r="AQ134" i="4"/>
  <c r="AO134" i="4"/>
  <c r="AQ85" i="4"/>
  <c r="AO85" i="4"/>
  <c r="AQ8" i="4"/>
  <c r="AO8" i="4"/>
  <c r="AQ215" i="4"/>
  <c r="AO215" i="4"/>
  <c r="AO38" i="4"/>
  <c r="AQ38" i="4"/>
  <c r="AQ97" i="4"/>
  <c r="AQ23" i="4"/>
  <c r="AO23" i="4"/>
  <c r="AO15" i="4"/>
  <c r="AQ15" i="4"/>
  <c r="AQ90" i="4"/>
  <c r="AO90" i="4"/>
  <c r="AO7" i="4"/>
  <c r="AQ7" i="4"/>
  <c r="AQ222" i="4"/>
  <c r="AO222" i="4"/>
  <c r="AO169" i="4"/>
  <c r="AQ169" i="4"/>
  <c r="AQ3" i="4"/>
  <c r="AO3" i="4"/>
  <c r="AQ88" i="4"/>
  <c r="AO88" i="4"/>
  <c r="AO163" i="4"/>
  <c r="AQ163" i="4"/>
  <c r="AQ34" i="4"/>
  <c r="AO34" i="4"/>
  <c r="AQ196" i="4"/>
  <c r="AO196" i="4"/>
  <c r="AO177" i="4"/>
  <c r="AQ177" i="4"/>
  <c r="AO16" i="4"/>
  <c r="AQ162" i="4"/>
  <c r="AO162" i="4"/>
  <c r="AQ132" i="4"/>
  <c r="AO132" i="4"/>
  <c r="AO158" i="4"/>
  <c r="AQ158" i="4"/>
  <c r="AQ84" i="4"/>
  <c r="AO84" i="4"/>
  <c r="AO43" i="4"/>
  <c r="AQ43" i="4"/>
  <c r="AO193" i="4"/>
  <c r="AQ193" i="4"/>
  <c r="AO151" i="4"/>
  <c r="AQ151" i="4"/>
  <c r="AO155" i="4"/>
  <c r="AQ155" i="4"/>
  <c r="AQ165" i="4"/>
  <c r="AO165" i="4"/>
  <c r="AQ218" i="4"/>
  <c r="AO218" i="4"/>
  <c r="AO173" i="4"/>
  <c r="AQ173" i="4"/>
  <c r="AO28" i="4"/>
  <c r="AQ28" i="4"/>
  <c r="AQ17" i="4"/>
  <c r="AO17" i="4"/>
  <c r="AO197" i="4"/>
  <c r="AQ197" i="4"/>
  <c r="AQ212" i="4"/>
  <c r="AO212" i="4"/>
  <c r="AQ161" i="4"/>
  <c r="AO161" i="4"/>
  <c r="AO157" i="4"/>
  <c r="AQ157" i="4"/>
  <c r="AQ166" i="4"/>
  <c r="AO166" i="4"/>
  <c r="AO93" i="4"/>
  <c r="AQ93" i="4"/>
  <c r="AQ31" i="4"/>
  <c r="AO31" i="4"/>
  <c r="AQ118" i="4"/>
  <c r="AO118" i="4"/>
  <c r="AO182" i="4"/>
  <c r="AQ182" i="4"/>
  <c r="AQ160" i="4"/>
  <c r="AO160" i="4"/>
  <c r="AQ205" i="4"/>
  <c r="AO205" i="4"/>
  <c r="AQ19" i="4"/>
  <c r="AQ62" i="4"/>
  <c r="AO62" i="4"/>
  <c r="AO70" i="4"/>
  <c r="AQ70" i="4"/>
  <c r="AQ92" i="4"/>
  <c r="AO92" i="4"/>
  <c r="AQ210" i="4"/>
  <c r="AO210" i="4"/>
  <c r="AQ181" i="4"/>
  <c r="AO181" i="4"/>
  <c r="AO100" i="4"/>
  <c r="AQ100" i="4"/>
  <c r="AQ42" i="4"/>
  <c r="AO42" i="4"/>
  <c r="AO103" i="4"/>
  <c r="AQ103" i="4"/>
  <c r="AQ135" i="4"/>
  <c r="AO135" i="4"/>
  <c r="AQ101" i="4"/>
  <c r="AO101" i="4"/>
  <c r="AO171" i="4"/>
  <c r="AQ171" i="4"/>
  <c r="AQ175" i="4"/>
  <c r="AO175" i="4"/>
  <c r="AQ147" i="4"/>
  <c r="AO147" i="4"/>
  <c r="AQ170" i="4"/>
  <c r="AO170" i="4"/>
  <c r="AO178" i="4"/>
  <c r="AQ178" i="4"/>
  <c r="AQ87" i="4"/>
  <c r="AO87" i="4"/>
  <c r="AQ145" i="4"/>
  <c r="AO145" i="4"/>
  <c r="AO142" i="4"/>
  <c r="AQ142" i="4"/>
  <c r="AQ130" i="4"/>
  <c r="AO130" i="4"/>
  <c r="AO174" i="4"/>
  <c r="AQ174" i="4"/>
  <c r="AQ123" i="4"/>
  <c r="AO123" i="4"/>
  <c r="AQ67" i="4"/>
  <c r="AO67" i="4"/>
  <c r="AO55" i="4"/>
  <c r="AQ55" i="4"/>
  <c r="AQ27" i="4"/>
  <c r="AO27" i="4"/>
  <c r="AQ141" i="4"/>
  <c r="AO141" i="4"/>
  <c r="AQ168" i="4"/>
  <c r="AO168" i="4"/>
  <c r="AO66" i="4"/>
  <c r="AQ66" i="4"/>
  <c r="AQ46" i="4"/>
  <c r="AO46" i="4"/>
  <c r="AQ126" i="4"/>
  <c r="AO126" i="4"/>
  <c r="AQ83" i="4"/>
  <c r="AO83" i="4"/>
  <c r="AQ53" i="4"/>
  <c r="AO53" i="4"/>
  <c r="AO26" i="4"/>
  <c r="AQ26" i="4"/>
  <c r="AO82" i="4"/>
  <c r="AQ82" i="4"/>
  <c r="AQ33" i="4"/>
  <c r="AO33" i="4"/>
  <c r="AQ152" i="4"/>
  <c r="AO152" i="4"/>
  <c r="AQ164" i="4"/>
  <c r="AO164" i="4"/>
  <c r="AQ96" i="4"/>
  <c r="AO96" i="4"/>
  <c r="AO10" i="4"/>
  <c r="AQ10" i="4"/>
  <c r="AQ139" i="4"/>
  <c r="AO139" i="4"/>
  <c r="AO184" i="4"/>
  <c r="AQ184" i="4"/>
  <c r="AQ140" i="4"/>
  <c r="AO140" i="4"/>
  <c r="AO154" i="4"/>
  <c r="AQ154" i="4"/>
  <c r="AQ47" i="4"/>
  <c r="AO47" i="4"/>
  <c r="AQ36" i="4"/>
  <c r="AO36" i="4"/>
  <c r="AQ71" i="4"/>
  <c r="AO71" i="4"/>
  <c r="AO209" i="4"/>
  <c r="AQ209" i="4"/>
  <c r="AO195" i="4"/>
  <c r="AQ195" i="4"/>
</calcChain>
</file>

<file path=xl/sharedStrings.xml><?xml version="1.0" encoding="utf-8"?>
<sst xmlns="http://schemas.openxmlformats.org/spreadsheetml/2006/main" count="5848" uniqueCount="1563">
  <si>
    <t>&lt;2%</t>
  </si>
  <si>
    <t>pervasive</t>
  </si>
  <si>
    <t>Basalt</t>
  </si>
  <si>
    <t>Diabase</t>
  </si>
  <si>
    <t>Gabbro</t>
  </si>
  <si>
    <t>olivine gabbro</t>
  </si>
  <si>
    <t>Gabbronorite</t>
  </si>
  <si>
    <t>Troctolite</t>
  </si>
  <si>
    <t>Diorite</t>
  </si>
  <si>
    <t>Tonalite</t>
  </si>
  <si>
    <t>Trondjhemite</t>
  </si>
  <si>
    <t>Wehrlite</t>
  </si>
  <si>
    <t>Dunite</t>
  </si>
  <si>
    <t>Harzburgite</t>
  </si>
  <si>
    <t>Lherzolite</t>
  </si>
  <si>
    <t>ophicalcite</t>
  </si>
  <si>
    <t>listvenite</t>
  </si>
  <si>
    <t>serpentinite</t>
  </si>
  <si>
    <t>Not recovered</t>
  </si>
  <si>
    <t>foliated</t>
  </si>
  <si>
    <t>Grain size</t>
  </si>
  <si>
    <t>Modal</t>
  </si>
  <si>
    <t>Colour</t>
  </si>
  <si>
    <t>Sheared</t>
  </si>
  <si>
    <t>Tectonic</t>
  </si>
  <si>
    <t xml:space="preserve">Disseminated oxide </t>
  </si>
  <si>
    <t xml:space="preserve">Oxide </t>
  </si>
  <si>
    <t xml:space="preserve">Olivine-bearing </t>
  </si>
  <si>
    <t xml:space="preserve">Orthopyroxene-bearing </t>
  </si>
  <si>
    <t xml:space="preserve">Troctolitic </t>
  </si>
  <si>
    <t xml:space="preserve">Olivine-rich </t>
  </si>
  <si>
    <t xml:space="preserve">Anorthositic </t>
  </si>
  <si>
    <t>Glassy</t>
  </si>
  <si>
    <t>ICDP Exp/Hole number</t>
  </si>
  <si>
    <t>Chikyu Exp/Hole number</t>
  </si>
  <si>
    <t>Core</t>
  </si>
  <si>
    <t>Section</t>
  </si>
  <si>
    <t>Interval top (cm)</t>
  </si>
  <si>
    <t>Interval bottom (cm)</t>
  </si>
  <si>
    <t>Top depth (m downhole)</t>
  </si>
  <si>
    <t>Bottom depth (m downhole)</t>
  </si>
  <si>
    <t>Texture</t>
  </si>
  <si>
    <t>Summary for VCD</t>
  </si>
  <si>
    <t>recrystallized</t>
  </si>
  <si>
    <t>patchy</t>
  </si>
  <si>
    <t>Patch shape</t>
  </si>
  <si>
    <t>Type of fault rock</t>
  </si>
  <si>
    <t>Apparent Fault offset [cm]</t>
  </si>
  <si>
    <t>Fault sense of shear</t>
  </si>
  <si>
    <t>Clast in fault rock [%]</t>
  </si>
  <si>
    <t>Matrix in fault rock [%]</t>
  </si>
  <si>
    <t>Average size of clast in fault rock [mm]</t>
  </si>
  <si>
    <t>Fracture morphology</t>
  </si>
  <si>
    <t>Fracture morphology network (might be in "veins")</t>
  </si>
  <si>
    <t>Brittle feature comments</t>
  </si>
  <si>
    <t>apparent dip direction 1 [deg]</t>
  </si>
  <si>
    <t>apparent dip angle 1 [deg]</t>
  </si>
  <si>
    <t>apparent dip direction 2 [deg]</t>
  </si>
  <si>
    <t>apparent dip angle 2 [deg]</t>
  </si>
  <si>
    <t>dip azimuth calculated in CRF [deg]</t>
  </si>
  <si>
    <t>dip angle calculated in CRF [deg]</t>
  </si>
  <si>
    <t>EXPEDITION</t>
  </si>
  <si>
    <t>SITE</t>
  </si>
  <si>
    <t>HOLE</t>
  </si>
  <si>
    <t>CORE</t>
  </si>
  <si>
    <t>SECTION</t>
  </si>
  <si>
    <t>Core-Section</t>
  </si>
  <si>
    <t>Cryptocrystalline &lt;0.1mm</t>
  </si>
  <si>
    <t>Microcrystalline 0.1-0.2mm</t>
  </si>
  <si>
    <t>Fine grained 0.2-1mm</t>
  </si>
  <si>
    <t>Medium grained 1-5mm</t>
  </si>
  <si>
    <t>Coarse grained 5-30mm</t>
  </si>
  <si>
    <t>Pegmatitic &gt;30mm</t>
  </si>
  <si>
    <t>Equigranular</t>
  </si>
  <si>
    <t>Seriate</t>
  </si>
  <si>
    <t>Varitextured</t>
  </si>
  <si>
    <t>Poikilitic</t>
  </si>
  <si>
    <t>Granular</t>
  </si>
  <si>
    <t>Intergranular</t>
  </si>
  <si>
    <t>Intersertal</t>
  </si>
  <si>
    <t>Subophitic</t>
  </si>
  <si>
    <t>Ophitic</t>
  </si>
  <si>
    <t>Porphyritic</t>
  </si>
  <si>
    <t>Comb structure</t>
  </si>
  <si>
    <t>Skeletal</t>
  </si>
  <si>
    <t>Dendritic</t>
  </si>
  <si>
    <t>GS_distribution</t>
  </si>
  <si>
    <t>Grain_size</t>
  </si>
  <si>
    <t>Habit</t>
  </si>
  <si>
    <t>Euhedral</t>
  </si>
  <si>
    <t>Subhedral</t>
  </si>
  <si>
    <t>Anhedral</t>
  </si>
  <si>
    <t>Shape</t>
  </si>
  <si>
    <t>Equant</t>
  </si>
  <si>
    <t>Subequant</t>
  </si>
  <si>
    <t>Tabular</t>
  </si>
  <si>
    <t>Elongate</t>
  </si>
  <si>
    <t>Interstitial</t>
  </si>
  <si>
    <t>3-10%</t>
  </si>
  <si>
    <t>11-30%</t>
  </si>
  <si>
    <t>31-60%</t>
  </si>
  <si>
    <t>61-90%</t>
  </si>
  <si>
    <t>&gt;91%</t>
  </si>
  <si>
    <t>BGD_type</t>
  </si>
  <si>
    <t>fresh</t>
  </si>
  <si>
    <t>slight</t>
  </si>
  <si>
    <t>moderate</t>
  </si>
  <si>
    <t>substantial</t>
  </si>
  <si>
    <t>extensive</t>
  </si>
  <si>
    <t>complete</t>
  </si>
  <si>
    <t>Contacts</t>
  </si>
  <si>
    <t>Lithology</t>
  </si>
  <si>
    <t>Modifier</t>
  </si>
  <si>
    <t>CORE_TYPE</t>
  </si>
  <si>
    <t>Z</t>
  </si>
  <si>
    <t>sharp</t>
  </si>
  <si>
    <t>diffuse</t>
  </si>
  <si>
    <t>branched</t>
  </si>
  <si>
    <t>combined grain size and modal boundary/contact</t>
  </si>
  <si>
    <t xml:space="preserve"> irregular</t>
  </si>
  <si>
    <t xml:space="preserve"> planar</t>
  </si>
  <si>
    <t xml:space="preserve"> curved</t>
  </si>
  <si>
    <t xml:space="preserve"> anastomosing</t>
  </si>
  <si>
    <t>Boundary_layer</t>
  </si>
  <si>
    <t>Nature_layer</t>
  </si>
  <si>
    <t>Intensity_layer</t>
  </si>
  <si>
    <t>weak</t>
  </si>
  <si>
    <t>strong</t>
  </si>
  <si>
    <t>n/a</t>
  </si>
  <si>
    <t>Alteration intensity rank table</t>
  </si>
  <si>
    <t>modal</t>
  </si>
  <si>
    <t>grain size</t>
  </si>
  <si>
    <t>linear</t>
  </si>
  <si>
    <t>MF_geometry</t>
  </si>
  <si>
    <t>anastomosing/irregular</t>
  </si>
  <si>
    <t>planar-linear</t>
  </si>
  <si>
    <t>planar</t>
  </si>
  <si>
    <t>isotropic</t>
  </si>
  <si>
    <t>MF intensity rank table</t>
  </si>
  <si>
    <t>Layer intensity rank table</t>
  </si>
  <si>
    <t>CP_geometry</t>
  </si>
  <si>
    <t>CP intensity rank table</t>
  </si>
  <si>
    <t>gradational</t>
  </si>
  <si>
    <t>undeformed</t>
  </si>
  <si>
    <t>weakly foliated</t>
  </si>
  <si>
    <t>mylonite</t>
  </si>
  <si>
    <t>ultramylonite</t>
  </si>
  <si>
    <t>CP_boundary</t>
  </si>
  <si>
    <t>fault gouge</t>
  </si>
  <si>
    <t>Fault_type</t>
  </si>
  <si>
    <t>Fault rock cohesion table</t>
  </si>
  <si>
    <t>incohesive</t>
  </si>
  <si>
    <t>semicohesive</t>
  </si>
  <si>
    <t>cohesive</t>
  </si>
  <si>
    <t>fault breccia</t>
  </si>
  <si>
    <t>cataclasite</t>
  </si>
  <si>
    <t>hydrothermal breccia</t>
  </si>
  <si>
    <t>BD intensity rank table</t>
  </si>
  <si>
    <t>minor fracturing</t>
  </si>
  <si>
    <t>moderate fracturing</t>
  </si>
  <si>
    <t>Fracture_type</t>
  </si>
  <si>
    <t>curved</t>
  </si>
  <si>
    <t>irregular</t>
  </si>
  <si>
    <t>none</t>
  </si>
  <si>
    <t>Fracture_network</t>
  </si>
  <si>
    <t>stepped</t>
  </si>
  <si>
    <t>splayed</t>
  </si>
  <si>
    <t>anastomosing</t>
  </si>
  <si>
    <t>Fracture intensity rank table</t>
  </si>
  <si>
    <t>no open fractures</t>
  </si>
  <si>
    <t>&lt;1/10cm</t>
  </si>
  <si>
    <t>1-5/10cm</t>
  </si>
  <si>
    <t>&gt;5/10cm</t>
  </si>
  <si>
    <t>pseudotachylite</t>
  </si>
  <si>
    <t>Vein_texture</t>
  </si>
  <si>
    <t>massive</t>
  </si>
  <si>
    <t>cross fiber</t>
  </si>
  <si>
    <t>vuggy</t>
  </si>
  <si>
    <t>polycrystalline</t>
  </si>
  <si>
    <t>crack seal</t>
  </si>
  <si>
    <t>sheared</t>
  </si>
  <si>
    <t>overgrowth</t>
  </si>
  <si>
    <t>brecciated</t>
  </si>
  <si>
    <t>Vein_connectivity</t>
  </si>
  <si>
    <t>isolated</t>
  </si>
  <si>
    <t>single</t>
  </si>
  <si>
    <t>network</t>
  </si>
  <si>
    <t>en enchelon</t>
  </si>
  <si>
    <t>cross cutting</t>
  </si>
  <si>
    <t>ribbon</t>
  </si>
  <si>
    <t>parallel</t>
  </si>
  <si>
    <t>overlapping</t>
  </si>
  <si>
    <t>slip fiber</t>
  </si>
  <si>
    <t>continuous</t>
  </si>
  <si>
    <t>Patch size</t>
  </si>
  <si>
    <t>round</t>
  </si>
  <si>
    <t>elongate</t>
  </si>
  <si>
    <t>Date Stamp</t>
  </si>
  <si>
    <t>Scientist Initials</t>
  </si>
  <si>
    <t>Vein_morph</t>
  </si>
  <si>
    <t>Quality_name</t>
  </si>
  <si>
    <t>uncertain</t>
  </si>
  <si>
    <t>likely</t>
  </si>
  <si>
    <t>certain</t>
  </si>
  <si>
    <t>Alluvium</t>
  </si>
  <si>
    <t>banded</t>
  </si>
  <si>
    <t>pull-apart</t>
  </si>
  <si>
    <t>fault vein</t>
  </si>
  <si>
    <t>&lt;3cm</t>
  </si>
  <si>
    <t>3-6cm</t>
  </si>
  <si>
    <t>&gt;6cm</t>
  </si>
  <si>
    <t>contact_geom</t>
  </si>
  <si>
    <t>contact_nature</t>
  </si>
  <si>
    <t>sutured</t>
  </si>
  <si>
    <t>n</t>
  </si>
  <si>
    <t>r</t>
  </si>
  <si>
    <t>d</t>
  </si>
  <si>
    <t>s</t>
  </si>
  <si>
    <t>nd</t>
  </si>
  <si>
    <t>ns</t>
  </si>
  <si>
    <t>rd</t>
  </si>
  <si>
    <t>rs</t>
  </si>
  <si>
    <t>unknown</t>
  </si>
  <si>
    <t>sense_shear</t>
  </si>
  <si>
    <t>olivine</t>
  </si>
  <si>
    <t>plagioclase</t>
  </si>
  <si>
    <t>pyroxene</t>
  </si>
  <si>
    <t>oxide</t>
  </si>
  <si>
    <t>other</t>
  </si>
  <si>
    <t>SPO_phase</t>
  </si>
  <si>
    <t>Sharp</t>
  </si>
  <si>
    <t>Planar</t>
  </si>
  <si>
    <t>Gradational</t>
  </si>
  <si>
    <t>Curved</t>
  </si>
  <si>
    <t>Sutured</t>
  </si>
  <si>
    <t>Irregular</t>
  </si>
  <si>
    <t>Other</t>
  </si>
  <si>
    <t>mag_vein</t>
  </si>
  <si>
    <t>mag_vein_con</t>
  </si>
  <si>
    <t>mag_vein_geom</t>
  </si>
  <si>
    <t>fracture_type</t>
  </si>
  <si>
    <t xml:space="preserve">slickenside </t>
  </si>
  <si>
    <t>fault zone</t>
  </si>
  <si>
    <t xml:space="preserve"> cataclastic zone</t>
  </si>
  <si>
    <t xml:space="preserve"> shear vein</t>
  </si>
  <si>
    <t xml:space="preserve"> Hydrothermal breccia vein</t>
  </si>
  <si>
    <t xml:space="preserve"> joint</t>
  </si>
  <si>
    <t>Type of fracture</t>
  </si>
  <si>
    <t>Certainty of the observed fault rock (uncertain, likely, certain)</t>
  </si>
  <si>
    <t>Certainty rank of the observed fault rock (uncertain, likely, certain)</t>
  </si>
  <si>
    <t>Fault rock cohesiveness (incohesive
semicohesive
cohesive)</t>
  </si>
  <si>
    <t>Damage zone thickness [cm]</t>
  </si>
  <si>
    <t>Brittle Deformation  intensity</t>
  </si>
  <si>
    <t>Brittle deformation   intensity rank</t>
  </si>
  <si>
    <t>FRACTURE dip azimuth measured [deg]</t>
  </si>
  <si>
    <t>FRACTURE dip angle measured [deg]</t>
  </si>
  <si>
    <t>LINEATION Trend in core CRF [deg]</t>
  </si>
  <si>
    <t>LINEATION Plunge in core CRF [deg]</t>
  </si>
  <si>
    <t>fracturing with incipient grain size reduction and rotation</t>
  </si>
  <si>
    <t>well-developed cataclasis</t>
  </si>
  <si>
    <t>Ultracataclasite (or fault gouge)</t>
  </si>
  <si>
    <t>moderately foliated</t>
  </si>
  <si>
    <t>Protomylonite</t>
  </si>
  <si>
    <t>low-T protomylonite</t>
  </si>
  <si>
    <t>Crystal Plastic Fabric occurrence X</t>
  </si>
  <si>
    <t>Fracturing intensity</t>
  </si>
  <si>
    <t>Distribution of Fracturing intensity (E-H-L)</t>
  </si>
  <si>
    <t>Valid interval bottom?</t>
  </si>
  <si>
    <t>1-1</t>
  </si>
  <si>
    <t>2-1</t>
  </si>
  <si>
    <t>3-1</t>
  </si>
  <si>
    <t>3-2</t>
  </si>
  <si>
    <t>4-1</t>
  </si>
  <si>
    <t>4-2</t>
  </si>
  <si>
    <t>5-1</t>
  </si>
  <si>
    <t>5-2</t>
  </si>
  <si>
    <t>6-1</t>
  </si>
  <si>
    <t>6-2</t>
  </si>
  <si>
    <t>7-1</t>
  </si>
  <si>
    <t>7-2</t>
  </si>
  <si>
    <t>8-1</t>
  </si>
  <si>
    <t>9-1</t>
  </si>
  <si>
    <t>9-2</t>
  </si>
  <si>
    <t>9-3</t>
  </si>
  <si>
    <t>10-1</t>
  </si>
  <si>
    <t>11-1</t>
  </si>
  <si>
    <t>11-2</t>
  </si>
  <si>
    <t>12-1</t>
  </si>
  <si>
    <t>13-1</t>
  </si>
  <si>
    <t>13-2</t>
  </si>
  <si>
    <t>13-3</t>
  </si>
  <si>
    <t>14-1</t>
  </si>
  <si>
    <t>14-2</t>
  </si>
  <si>
    <t>14-3</t>
  </si>
  <si>
    <t>14-4</t>
  </si>
  <si>
    <t>15-1</t>
  </si>
  <si>
    <t>15-2</t>
  </si>
  <si>
    <t>16-1</t>
  </si>
  <si>
    <t>16-2</t>
  </si>
  <si>
    <t>17-1</t>
  </si>
  <si>
    <t>18-1</t>
  </si>
  <si>
    <t>18-2</t>
  </si>
  <si>
    <t>18-3</t>
  </si>
  <si>
    <t>18-4</t>
  </si>
  <si>
    <t>19-1</t>
  </si>
  <si>
    <t>19-2</t>
  </si>
  <si>
    <t>19-3</t>
  </si>
  <si>
    <t>19-4</t>
  </si>
  <si>
    <t>20-1</t>
  </si>
  <si>
    <t>20-2</t>
  </si>
  <si>
    <t>20-3</t>
  </si>
  <si>
    <t>21-1</t>
  </si>
  <si>
    <t>22-1</t>
  </si>
  <si>
    <t>23-1</t>
  </si>
  <si>
    <t>23-2</t>
  </si>
  <si>
    <t>23-3</t>
  </si>
  <si>
    <t>23-4</t>
  </si>
  <si>
    <t>24-1</t>
  </si>
  <si>
    <t>24-2</t>
  </si>
  <si>
    <t>25-1</t>
  </si>
  <si>
    <t>25-2</t>
  </si>
  <si>
    <t>26-1</t>
  </si>
  <si>
    <t>26-2</t>
  </si>
  <si>
    <t>26-3</t>
  </si>
  <si>
    <t>26-4</t>
  </si>
  <si>
    <t>27-1</t>
  </si>
  <si>
    <t>28-1</t>
  </si>
  <si>
    <t>28-2</t>
  </si>
  <si>
    <t>29-1</t>
  </si>
  <si>
    <t>30-1</t>
  </si>
  <si>
    <t>31-1</t>
  </si>
  <si>
    <t>31-2</t>
  </si>
  <si>
    <t>32-1</t>
  </si>
  <si>
    <t>32-2</t>
  </si>
  <si>
    <t>33-1</t>
  </si>
  <si>
    <t>33-2</t>
  </si>
  <si>
    <t>33-3</t>
  </si>
  <si>
    <t>34-1</t>
  </si>
  <si>
    <t>34-2</t>
  </si>
  <si>
    <t>35-1</t>
  </si>
  <si>
    <t>35-2</t>
  </si>
  <si>
    <t>35-3</t>
  </si>
  <si>
    <t>36-1</t>
  </si>
  <si>
    <t>36-2</t>
  </si>
  <si>
    <t>37-1</t>
  </si>
  <si>
    <t>37-2</t>
  </si>
  <si>
    <t>37-3</t>
  </si>
  <si>
    <t>37-4</t>
  </si>
  <si>
    <t>38-1</t>
  </si>
  <si>
    <t>39-1</t>
  </si>
  <si>
    <t>39-2</t>
  </si>
  <si>
    <t>39-3</t>
  </si>
  <si>
    <t>40-1</t>
  </si>
  <si>
    <t>41-1</t>
  </si>
  <si>
    <t>41-2</t>
  </si>
  <si>
    <t>41-3</t>
  </si>
  <si>
    <t>41-4</t>
  </si>
  <si>
    <t>42-1</t>
  </si>
  <si>
    <t>42-2</t>
  </si>
  <si>
    <t>42-3</t>
  </si>
  <si>
    <t>43-1</t>
  </si>
  <si>
    <t>44-1</t>
  </si>
  <si>
    <t>45-1</t>
  </si>
  <si>
    <t>45-2</t>
  </si>
  <si>
    <t>46-1</t>
  </si>
  <si>
    <t>46-2</t>
  </si>
  <si>
    <t>47-1</t>
  </si>
  <si>
    <t>47-2</t>
  </si>
  <si>
    <t>47-3</t>
  </si>
  <si>
    <t>47-4</t>
  </si>
  <si>
    <t>48-1</t>
  </si>
  <si>
    <t>48-2</t>
  </si>
  <si>
    <t>49-1</t>
  </si>
  <si>
    <t>49-2</t>
  </si>
  <si>
    <t>50-1</t>
  </si>
  <si>
    <t>50-2</t>
  </si>
  <si>
    <t>50-3</t>
  </si>
  <si>
    <t>51-1</t>
  </si>
  <si>
    <t>51-2</t>
  </si>
  <si>
    <t>52-1</t>
  </si>
  <si>
    <t>52-2</t>
  </si>
  <si>
    <t>52-3</t>
  </si>
  <si>
    <t>52-4</t>
  </si>
  <si>
    <t>53-1</t>
  </si>
  <si>
    <t>53-2</t>
  </si>
  <si>
    <t>53-3</t>
  </si>
  <si>
    <t>53-4</t>
  </si>
  <si>
    <t>54-1</t>
  </si>
  <si>
    <t>54-2</t>
  </si>
  <si>
    <t>54-3</t>
  </si>
  <si>
    <t>54-4</t>
  </si>
  <si>
    <t>55-1</t>
  </si>
  <si>
    <t>55-2</t>
  </si>
  <si>
    <t>55-3</t>
  </si>
  <si>
    <t>56-1</t>
  </si>
  <si>
    <t>57-1</t>
  </si>
  <si>
    <t>57-2</t>
  </si>
  <si>
    <t>57-3</t>
  </si>
  <si>
    <t>57-4</t>
  </si>
  <si>
    <t>58-1</t>
  </si>
  <si>
    <t>58-2</t>
  </si>
  <si>
    <t>58-3</t>
  </si>
  <si>
    <t>58-4</t>
  </si>
  <si>
    <t>59-1</t>
  </si>
  <si>
    <t>59-2</t>
  </si>
  <si>
    <t>59-3</t>
  </si>
  <si>
    <t>59-4</t>
  </si>
  <si>
    <t>60-1</t>
  </si>
  <si>
    <t>60-2</t>
  </si>
  <si>
    <t>60-3</t>
  </si>
  <si>
    <t>61-1</t>
  </si>
  <si>
    <t>62-1</t>
  </si>
  <si>
    <t>62-2</t>
  </si>
  <si>
    <t>62-3</t>
  </si>
  <si>
    <t>62-4</t>
  </si>
  <si>
    <t>63-1</t>
  </si>
  <si>
    <t>63-2</t>
  </si>
  <si>
    <t>63-3</t>
  </si>
  <si>
    <t>63-4</t>
  </si>
  <si>
    <t>64-1</t>
  </si>
  <si>
    <t>65-1</t>
  </si>
  <si>
    <t>65-2</t>
  </si>
  <si>
    <t>66-1</t>
  </si>
  <si>
    <t>67-1</t>
  </si>
  <si>
    <t>67-2</t>
  </si>
  <si>
    <t>67-3</t>
  </si>
  <si>
    <t>68-1</t>
  </si>
  <si>
    <t>68-2</t>
  </si>
  <si>
    <t>69-1</t>
  </si>
  <si>
    <t>69-2</t>
  </si>
  <si>
    <t>69-3</t>
  </si>
  <si>
    <t>70-1</t>
  </si>
  <si>
    <t>70-2</t>
  </si>
  <si>
    <t>71-1</t>
  </si>
  <si>
    <t>71-2</t>
  </si>
  <si>
    <t>72-1</t>
  </si>
  <si>
    <t>72-2</t>
  </si>
  <si>
    <t>72-3</t>
  </si>
  <si>
    <t>73-1</t>
  </si>
  <si>
    <t>73-2</t>
  </si>
  <si>
    <t>73-3</t>
  </si>
  <si>
    <t>73-4</t>
  </si>
  <si>
    <t>74-1</t>
  </si>
  <si>
    <t>75-1</t>
  </si>
  <si>
    <t>75-2</t>
  </si>
  <si>
    <t>75-3</t>
  </si>
  <si>
    <t>75-4</t>
  </si>
  <si>
    <t>76-1</t>
  </si>
  <si>
    <t>76-2</t>
  </si>
  <si>
    <t>76-3</t>
  </si>
  <si>
    <t>76-4</t>
  </si>
  <si>
    <t>77-1</t>
  </si>
  <si>
    <t>77-2</t>
  </si>
  <si>
    <t>78-1</t>
  </si>
  <si>
    <t>78-2</t>
  </si>
  <si>
    <t>79-1</t>
  </si>
  <si>
    <t>80-1</t>
  </si>
  <si>
    <t>80-2</t>
  </si>
  <si>
    <t>80-3</t>
  </si>
  <si>
    <t>80-4</t>
  </si>
  <si>
    <t>81-1</t>
  </si>
  <si>
    <t>82-1</t>
  </si>
  <si>
    <t>82-2</t>
  </si>
  <si>
    <t>83-1</t>
  </si>
  <si>
    <t>83-2</t>
  </si>
  <si>
    <t>84-1</t>
  </si>
  <si>
    <t>85-1</t>
  </si>
  <si>
    <t>85-2</t>
  </si>
  <si>
    <t>85-3</t>
  </si>
  <si>
    <t>86-1</t>
  </si>
  <si>
    <t>87-1</t>
  </si>
  <si>
    <t>87-2</t>
  </si>
  <si>
    <t>87-3</t>
  </si>
  <si>
    <t>88-1</t>
  </si>
  <si>
    <t>89-1</t>
  </si>
  <si>
    <t>89-2</t>
  </si>
  <si>
    <t>89-3</t>
  </si>
  <si>
    <t>89-4</t>
  </si>
  <si>
    <t>90-1</t>
  </si>
  <si>
    <t>90-2</t>
  </si>
  <si>
    <t>90-3</t>
  </si>
  <si>
    <t>90-4</t>
  </si>
  <si>
    <t>91-1</t>
  </si>
  <si>
    <t>91-2</t>
  </si>
  <si>
    <t>91-3</t>
  </si>
  <si>
    <t>91-4</t>
  </si>
  <si>
    <t>92-1</t>
  </si>
  <si>
    <t>92-2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</si>
  <si>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</si>
  <si>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</si>
  <si>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</si>
  <si>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</si>
  <si>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</si>
  <si>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</si>
  <si>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</si>
  <si>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</si>
  <si>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</si>
  <si>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</si>
  <si>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</si>
  <si>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</si>
  <si>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</si>
  <si>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</si>
  <si>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</si>
  <si>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</si>
  <si>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</si>
  <si>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</si>
  <si>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</si>
  <si>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</si>
  <si>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</si>
  <si>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</si>
  <si>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</si>
  <si>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99-1</t>
  </si>
  <si>
    <t>99-2</t>
  </si>
  <si>
    <t>99-3</t>
  </si>
  <si>
    <t>99-4</t>
  </si>
  <si>
    <t>100-1</t>
  </si>
  <si>
    <t>100-2</t>
  </si>
  <si>
    <t>100-3</t>
  </si>
  <si>
    <t>100-4</t>
  </si>
  <si>
    <t>101-1</t>
  </si>
  <si>
    <t>101-2</t>
  </si>
  <si>
    <t>101-3</t>
  </si>
  <si>
    <t>101-4</t>
  </si>
  <si>
    <t>102-1</t>
  </si>
  <si>
    <t>102-2</t>
  </si>
  <si>
    <t>102-3</t>
  </si>
  <si>
    <t>102-4</t>
  </si>
  <si>
    <t>103-1</t>
  </si>
  <si>
    <t>103-2</t>
  </si>
  <si>
    <t>103-3</t>
  </si>
  <si>
    <t>104-1</t>
  </si>
  <si>
    <t>105-1</t>
  </si>
  <si>
    <t>105-2</t>
  </si>
  <si>
    <t>105-3</t>
  </si>
  <si>
    <t>105-4</t>
  </si>
  <si>
    <t>106-1</t>
  </si>
  <si>
    <t>107-1</t>
  </si>
  <si>
    <t>107-2</t>
  </si>
  <si>
    <t>107-3</t>
  </si>
  <si>
    <t>108-1</t>
  </si>
  <si>
    <t>109-1</t>
  </si>
  <si>
    <t>110-1</t>
  </si>
  <si>
    <t>110-2</t>
  </si>
  <si>
    <t>111-1</t>
  </si>
  <si>
    <t>111-2</t>
  </si>
  <si>
    <t>111-3</t>
  </si>
  <si>
    <t>112-1</t>
  </si>
  <si>
    <t>113-1</t>
  </si>
  <si>
    <t>113-2</t>
  </si>
  <si>
    <t>113-3</t>
  </si>
  <si>
    <t>113-4</t>
  </si>
  <si>
    <t>114-1</t>
  </si>
  <si>
    <t>114-2</t>
  </si>
  <si>
    <t>115-1</t>
  </si>
  <si>
    <t>115-2</t>
  </si>
  <si>
    <t>116-1</t>
  </si>
  <si>
    <t>116-2</t>
  </si>
  <si>
    <t>116-3</t>
  </si>
  <si>
    <t>117-1</t>
  </si>
  <si>
    <t>118-1</t>
  </si>
  <si>
    <t>118-2</t>
  </si>
  <si>
    <t>118-3</t>
  </si>
  <si>
    <t>118-4</t>
  </si>
  <si>
    <t>119-1</t>
  </si>
  <si>
    <t>119-2</t>
  </si>
  <si>
    <t>119-3</t>
  </si>
  <si>
    <t>120-1</t>
  </si>
  <si>
    <t>121-1</t>
  </si>
  <si>
    <t>121-2</t>
  </si>
  <si>
    <t>122-1</t>
  </si>
  <si>
    <t>123-1</t>
  </si>
  <si>
    <t>124-1</t>
  </si>
  <si>
    <t>125-1</t>
  </si>
  <si>
    <t>125-2</t>
  </si>
  <si>
    <t>125-3</t>
  </si>
  <si>
    <t>126-1</t>
  </si>
  <si>
    <t>126-2</t>
  </si>
  <si>
    <t>126-3</t>
  </si>
  <si>
    <t>127-1</t>
  </si>
  <si>
    <t>127-2</t>
  </si>
  <si>
    <t>128-1</t>
  </si>
  <si>
    <t>128-2</t>
  </si>
  <si>
    <t>129-1</t>
  </si>
  <si>
    <t>Fracture_density</t>
  </si>
  <si>
    <t>&lt;1</t>
  </si>
  <si>
    <t>1-5</t>
  </si>
  <si>
    <t>&gt;5</t>
  </si>
  <si>
    <t>fractures per 10cm</t>
  </si>
  <si>
    <t>Also a vein (1 = yes) (i.e. orientation and comments copied from vein sheet)</t>
  </si>
  <si>
    <t>Comments Struct. Team)</t>
  </si>
  <si>
    <t>Measured feature top</t>
  </si>
  <si>
    <t>Measured feature bottom</t>
  </si>
  <si>
    <t>Vein Mechanism</t>
  </si>
  <si>
    <t>Vein network top</t>
  </si>
  <si>
    <t>Vein network bottom</t>
  </si>
  <si>
    <t>2-2</t>
  </si>
  <si>
    <t>M</t>
  </si>
  <si>
    <t>4-3</t>
  </si>
  <si>
    <t>6-3</t>
  </si>
  <si>
    <t>6-4</t>
  </si>
  <si>
    <t>7-3</t>
  </si>
  <si>
    <t>7-4</t>
  </si>
  <si>
    <t>8-2</t>
  </si>
  <si>
    <t>8-3</t>
  </si>
  <si>
    <t>8-4</t>
  </si>
  <si>
    <t>9-4</t>
  </si>
  <si>
    <t>10-2</t>
  </si>
  <si>
    <t>10-3</t>
  </si>
  <si>
    <t>10-4</t>
  </si>
  <si>
    <t>11-3</t>
  </si>
  <si>
    <t>11-4</t>
  </si>
  <si>
    <t>20-4</t>
  </si>
  <si>
    <t>24-3</t>
  </si>
  <si>
    <t>24-4</t>
  </si>
  <si>
    <t>25-3</t>
  </si>
  <si>
    <t>25-4</t>
  </si>
  <si>
    <t>27-2</t>
  </si>
  <si>
    <t>27-3</t>
  </si>
  <si>
    <t>27-4</t>
  </si>
  <si>
    <t>28-3</t>
  </si>
  <si>
    <t>28-4</t>
  </si>
  <si>
    <t>29-2</t>
  </si>
  <si>
    <t>29-3</t>
  </si>
  <si>
    <t>29-4</t>
  </si>
  <si>
    <t>30-2</t>
  </si>
  <si>
    <t>30-3</t>
  </si>
  <si>
    <t>32-3</t>
  </si>
  <si>
    <t>32-4</t>
  </si>
  <si>
    <t>33-4</t>
  </si>
  <si>
    <t>34-3</t>
  </si>
  <si>
    <t>34-4</t>
  </si>
  <si>
    <t>35-4</t>
  </si>
  <si>
    <t>36-3</t>
  </si>
  <si>
    <t>36-4</t>
  </si>
  <si>
    <t>38-2</t>
  </si>
  <si>
    <t>38-3</t>
  </si>
  <si>
    <t>38-4</t>
  </si>
  <si>
    <t>39-4</t>
  </si>
  <si>
    <t>40-2</t>
  </si>
  <si>
    <t>40-3</t>
  </si>
  <si>
    <t>40-4</t>
  </si>
  <si>
    <t>42-4</t>
  </si>
  <si>
    <t>43-2</t>
  </si>
  <si>
    <t>43-3</t>
  </si>
  <si>
    <t>43-4</t>
  </si>
  <si>
    <t>45-3</t>
  </si>
  <si>
    <t>45-4</t>
  </si>
  <si>
    <t>46-3</t>
  </si>
  <si>
    <t>46-4</t>
  </si>
  <si>
    <t>48-3</t>
  </si>
  <si>
    <t>50-4</t>
  </si>
  <si>
    <t>51-3</t>
  </si>
  <si>
    <t>51-4</t>
  </si>
  <si>
    <t>60-4</t>
  </si>
  <si>
    <t>61-2</t>
  </si>
  <si>
    <t>61-3</t>
  </si>
  <si>
    <t>61-4</t>
  </si>
  <si>
    <t>66-2</t>
  </si>
  <si>
    <t>66-3</t>
  </si>
  <si>
    <t>79-2</t>
  </si>
  <si>
    <t>79-3</t>
  </si>
  <si>
    <t>79-4</t>
  </si>
  <si>
    <t>98-2</t>
  </si>
  <si>
    <t>98-3</t>
  </si>
  <si>
    <t>98-4</t>
  </si>
  <si>
    <t>109-2</t>
  </si>
  <si>
    <t>123-2</t>
  </si>
  <si>
    <t>130-1</t>
  </si>
  <si>
    <t>130-2</t>
  </si>
  <si>
    <t>131-1</t>
  </si>
  <si>
    <t>132-1</t>
  </si>
  <si>
    <t>132-2</t>
  </si>
  <si>
    <t>133-1</t>
  </si>
  <si>
    <t>133-2</t>
  </si>
  <si>
    <t>133-3</t>
  </si>
  <si>
    <t>133-4</t>
  </si>
  <si>
    <t>134-1</t>
  </si>
  <si>
    <t>134-2</t>
  </si>
  <si>
    <t>135-1</t>
  </si>
  <si>
    <t>135-2</t>
  </si>
  <si>
    <t>136-1</t>
  </si>
  <si>
    <t>137-1</t>
  </si>
  <si>
    <t>137-2</t>
  </si>
  <si>
    <t>137-3</t>
  </si>
  <si>
    <t>137-4</t>
  </si>
  <si>
    <t>138-1</t>
  </si>
  <si>
    <t>138-2</t>
  </si>
  <si>
    <t>139-1</t>
  </si>
  <si>
    <t>139-2</t>
  </si>
  <si>
    <t>140-1</t>
  </si>
  <si>
    <t>140-2</t>
  </si>
  <si>
    <t>140-3</t>
  </si>
  <si>
    <t>140-4</t>
  </si>
  <si>
    <t>141-1</t>
  </si>
  <si>
    <t>141-2</t>
  </si>
  <si>
    <t>141-3</t>
  </si>
  <si>
    <t>141-4</t>
  </si>
  <si>
    <t>142-1</t>
  </si>
  <si>
    <t>142-2</t>
  </si>
  <si>
    <t>142-3</t>
  </si>
  <si>
    <t>142-4</t>
  </si>
  <si>
    <t>C-S</t>
  </si>
  <si>
    <t>Curated
length (m)</t>
  </si>
  <si>
    <t>Top depth
[m CSF-A]</t>
  </si>
  <si>
    <t>B</t>
  </si>
  <si>
    <t>C5705B-1Z-1</t>
  </si>
  <si>
    <t>1-2</t>
  </si>
  <si>
    <t>C5705B-1Z-2</t>
  </si>
  <si>
    <t>1-3</t>
  </si>
  <si>
    <t>C5705B-1Z-3</t>
  </si>
  <si>
    <t>C5705B-2Z-1</t>
  </si>
  <si>
    <t>C5705B-2Z-2</t>
  </si>
  <si>
    <t>2-3</t>
  </si>
  <si>
    <t>C5705B-2Z-3</t>
  </si>
  <si>
    <t>2-4</t>
  </si>
  <si>
    <t>C5705B-2Z-4</t>
  </si>
  <si>
    <t>C5705B-3Z-1</t>
  </si>
  <si>
    <t>C5705B-3Z-2</t>
  </si>
  <si>
    <t>3-3</t>
  </si>
  <si>
    <t>C5705B-3Z-3</t>
  </si>
  <si>
    <t>3-4</t>
  </si>
  <si>
    <t>C5705B-3Z-4</t>
  </si>
  <si>
    <t>C5705B-4Z-1</t>
  </si>
  <si>
    <t>C5705B-4Z-2</t>
  </si>
  <si>
    <t>C5705B-4Z-3</t>
  </si>
  <si>
    <t>4-4</t>
  </si>
  <si>
    <t>C5705B-4Z-4</t>
  </si>
  <si>
    <t>C5705B-5Z-1</t>
  </si>
  <si>
    <t>C5705B-5Z-2</t>
  </si>
  <si>
    <t>5-3</t>
  </si>
  <si>
    <t>C5705B-5Z-3</t>
  </si>
  <si>
    <t>5-4</t>
  </si>
  <si>
    <t>C5705B-5Z-4</t>
  </si>
  <si>
    <t>C5705B-6Z-1</t>
  </si>
  <si>
    <t>C5705B-6Z-2</t>
  </si>
  <si>
    <t>C5705B-6Z-3</t>
  </si>
  <si>
    <t>C5705B-6Z-4</t>
  </si>
  <si>
    <t>C5705B-7Z-1</t>
  </si>
  <si>
    <t>C5705B-7Z-2</t>
  </si>
  <si>
    <t>C5705B-7Z-3</t>
  </si>
  <si>
    <t>C5705B-7Z-4</t>
  </si>
  <si>
    <t>C5705B-8Z-1</t>
  </si>
  <si>
    <t>C5705B-8Z-2</t>
  </si>
  <si>
    <t>C5705B-8Z-3</t>
  </si>
  <si>
    <t>C5705B-8Z-4</t>
  </si>
  <si>
    <t>C5705B-9Z-1</t>
  </si>
  <si>
    <t>C5705B-9Z-2</t>
  </si>
  <si>
    <t>C5705B-9Z-3</t>
  </si>
  <si>
    <t>C5705B-9Z-4</t>
  </si>
  <si>
    <t>C5705B-10Z-1</t>
  </si>
  <si>
    <t>C5705B-10Z-2</t>
  </si>
  <si>
    <t>C5705B-10Z-3</t>
  </si>
  <si>
    <t>C5705B-10Z-4</t>
  </si>
  <si>
    <t>C5705B-11Z-1</t>
  </si>
  <si>
    <t>C5705B-11Z-2</t>
  </si>
  <si>
    <t>C5705B-11Z-3</t>
  </si>
  <si>
    <t>C5705B-11Z-4</t>
  </si>
  <si>
    <t>C5705B-12Z-1</t>
  </si>
  <si>
    <t>C5705B-13M-1</t>
  </si>
  <si>
    <t>C5705B-13M-2</t>
  </si>
  <si>
    <t>C5705B-13M-3</t>
  </si>
  <si>
    <t>C5705B-14M-1</t>
  </si>
  <si>
    <t>C5705B-14M-2</t>
  </si>
  <si>
    <t>C5705B-14M-3</t>
  </si>
  <si>
    <t>C5705B-14M-4</t>
  </si>
  <si>
    <t>C5705B-15M-1</t>
  </si>
  <si>
    <t>C5705B-15M-2</t>
  </si>
  <si>
    <t>C5705B-16M-1</t>
  </si>
  <si>
    <t>C5705B-16M-2</t>
  </si>
  <si>
    <t>C5705B-17Z-1</t>
  </si>
  <si>
    <t>C5705B-18Z-1</t>
  </si>
  <si>
    <t>C5705B-18Z-2</t>
  </si>
  <si>
    <t>C5705B-18Z-3</t>
  </si>
  <si>
    <t>C5705B-18Z-4</t>
  </si>
  <si>
    <t>C5705B-19Z-1</t>
  </si>
  <si>
    <t>C5705B-19Z-2</t>
  </si>
  <si>
    <t>C5705B-19Z-3</t>
  </si>
  <si>
    <t>C5705B-19Z-4</t>
  </si>
  <si>
    <t>C5705B-20Z-1</t>
  </si>
  <si>
    <t>C5705B-20Z-2</t>
  </si>
  <si>
    <t>C5705B-20Z-3</t>
  </si>
  <si>
    <t>C5705B-20Z-4</t>
  </si>
  <si>
    <t>C5705B-21Z-1</t>
  </si>
  <si>
    <t>C5705B-22Z-1</t>
  </si>
  <si>
    <t>22-2</t>
  </si>
  <si>
    <t>C5705B-22Z-2</t>
  </si>
  <si>
    <t>22-3</t>
  </si>
  <si>
    <t>C5705B-22Z-3</t>
  </si>
  <si>
    <t>C5705B-23Z-1</t>
  </si>
  <si>
    <t>C5705B-23Z-2</t>
  </si>
  <si>
    <t>C5705B-23Z-3</t>
  </si>
  <si>
    <t>C5705B-23Z-4</t>
  </si>
  <si>
    <t>C5705B-24Z-1</t>
  </si>
  <si>
    <t>C5705B-24Z-2</t>
  </si>
  <si>
    <t>C5705B-24Z-3</t>
  </si>
  <si>
    <t>C5705B-24Z-4</t>
  </si>
  <si>
    <t>C5705B-25Z-1</t>
  </si>
  <si>
    <t>C5705B-25Z-2</t>
  </si>
  <si>
    <t>C5705B-25Z-3</t>
  </si>
  <si>
    <t>C5705B-25Z-4</t>
  </si>
  <si>
    <t>C5705B-26Z-1</t>
  </si>
  <si>
    <t>C5705B-26Z-2</t>
  </si>
  <si>
    <t>C5705B-26Z-3</t>
  </si>
  <si>
    <t>C5705B-26Z-4</t>
  </si>
  <si>
    <t>C5705B-27Z-1</t>
  </si>
  <si>
    <t>C5705B-27Z-2</t>
  </si>
  <si>
    <t>C5705B-27Z-3</t>
  </si>
  <si>
    <t>C5705B-27Z-4</t>
  </si>
  <si>
    <t>C5705B-28Z-1</t>
  </si>
  <si>
    <t>C5705B-28Z-2</t>
  </si>
  <si>
    <t>C5705B-28Z-3</t>
  </si>
  <si>
    <t>C5705B-28Z-4</t>
  </si>
  <si>
    <t>C5705B-29Z-1</t>
  </si>
  <si>
    <t>C5705B-29Z-2</t>
  </si>
  <si>
    <t>C5705B-29Z-3</t>
  </si>
  <si>
    <t>C5705B-29Z-4</t>
  </si>
  <si>
    <t>C5705B-30Z-1</t>
  </si>
  <si>
    <t>C5705B-30Z-2</t>
  </si>
  <si>
    <t>C5705B-30Z-3</t>
  </si>
  <si>
    <t>30-4</t>
  </si>
  <si>
    <t>C5705B-30Z-4</t>
  </si>
  <si>
    <t>C5705B-31Z-1</t>
  </si>
  <si>
    <t>C5705B-31Z-2</t>
  </si>
  <si>
    <t>31-3</t>
  </si>
  <si>
    <t>C5705B-31Z-3</t>
  </si>
  <si>
    <t>31-4</t>
  </si>
  <si>
    <t>C5705B-31Z-4</t>
  </si>
  <si>
    <t>C5705B-32Z-1</t>
  </si>
  <si>
    <t>C5705B-32Z-2</t>
  </si>
  <si>
    <t>C5705B-32Z-3</t>
  </si>
  <si>
    <t>C5705B-32Z-4</t>
  </si>
  <si>
    <t>C5705B-33Z-1</t>
  </si>
  <si>
    <t>C5705B-33Z-2</t>
  </si>
  <si>
    <t>C5705B-33Z-3</t>
  </si>
  <si>
    <t>C5705B-33Z-4</t>
  </si>
  <si>
    <t>C5705B-34Z-1</t>
  </si>
  <si>
    <t>C5705B-34Z-2</t>
  </si>
  <si>
    <t>C5705B-34Z-3</t>
  </si>
  <si>
    <t>C5705B-34Z-4</t>
  </si>
  <si>
    <t>C5705B-35Z-1</t>
  </si>
  <si>
    <t>C5705B-35Z-2</t>
  </si>
  <si>
    <t>C5705B-35Z-3</t>
  </si>
  <si>
    <t>C5705B-35Z-4</t>
  </si>
  <si>
    <t>C5705B-36Z-1</t>
  </si>
  <si>
    <t>C5705B-36Z-2</t>
  </si>
  <si>
    <t>C5705B-36Z-3</t>
  </si>
  <si>
    <t>C5705B-36Z-4</t>
  </si>
  <si>
    <t>C5705B-37Z-1</t>
  </si>
  <si>
    <t>C5705B-37Z-2</t>
  </si>
  <si>
    <t>C5705B-37Z-3</t>
  </si>
  <si>
    <t>C5705B-37Z-4</t>
  </si>
  <si>
    <t>C5705B-38Z-1</t>
  </si>
  <si>
    <t>C5705B-38Z-2</t>
  </si>
  <si>
    <t>C5705B-38Z-3</t>
  </si>
  <si>
    <t>C5705B-38Z-4</t>
  </si>
  <si>
    <t>C5705B-39Z-1</t>
  </si>
  <si>
    <t>C5705B-39Z-2</t>
  </si>
  <si>
    <t>C5705B-39Z-3</t>
  </si>
  <si>
    <t>C5705B-39Z-4</t>
  </si>
  <si>
    <t>C5705B-40Z-1</t>
  </si>
  <si>
    <t>C5705B-40Z-2</t>
  </si>
  <si>
    <t>C5705B-40Z-3</t>
  </si>
  <si>
    <t>C5705B-40Z-4</t>
  </si>
  <si>
    <t>C5705B-41Z-1</t>
  </si>
  <si>
    <t>C5705B-41Z-2</t>
  </si>
  <si>
    <t>C5705B-41Z-3</t>
  </si>
  <si>
    <t>C5705B-41Z-4</t>
  </si>
  <si>
    <t>C5705B-42Z-1</t>
  </si>
  <si>
    <t>C5705B-42Z-2</t>
  </si>
  <si>
    <t>C5705B-42Z-3</t>
  </si>
  <si>
    <t>C5705B-42Z-4</t>
  </si>
  <si>
    <t>C5705B-43Z-1</t>
  </si>
  <si>
    <t>C5705B-43Z-2</t>
  </si>
  <si>
    <t>C5705B-43Z-3</t>
  </si>
  <si>
    <t>C5705B-43Z-4</t>
  </si>
  <si>
    <t>C5705B-44Z-1</t>
  </si>
  <si>
    <t>44-2</t>
  </si>
  <si>
    <t>C5705B-44Z-2</t>
  </si>
  <si>
    <t>44-3</t>
  </si>
  <si>
    <t>C5705B-44Z-3</t>
  </si>
  <si>
    <t>44-4</t>
  </si>
  <si>
    <t>C5705B-44Z-4</t>
  </si>
  <si>
    <t>C5705B-45Z-1</t>
  </si>
  <si>
    <t>C5705B-45Z-2</t>
  </si>
  <si>
    <t>C5705B-45Z-3</t>
  </si>
  <si>
    <t>C5705B-45Z-4</t>
  </si>
  <si>
    <t>C5705B-46Z-1</t>
  </si>
  <si>
    <t>C5705B-46Z-2</t>
  </si>
  <si>
    <t>C5705B-46Z-3</t>
  </si>
  <si>
    <t>C5705B-46Z-4</t>
  </si>
  <si>
    <t>C5705B-47Z-1</t>
  </si>
  <si>
    <t>C5705B-47Z-2</t>
  </si>
  <si>
    <t>C5705B-47Z-3</t>
  </si>
  <si>
    <t>C5705B-47Z-4</t>
  </si>
  <si>
    <t>C5705B-48Z-1</t>
  </si>
  <si>
    <t>C5705B-48Z-2</t>
  </si>
  <si>
    <t>C5705B-48Z-3</t>
  </si>
  <si>
    <t>48-4</t>
  </si>
  <si>
    <t>C5705B-48Z-4</t>
  </si>
  <si>
    <t>C5705B-49Z-1</t>
  </si>
  <si>
    <t>C5705B-49Z-2</t>
  </si>
  <si>
    <t>49-3</t>
  </si>
  <si>
    <t>C5705B-49Z-3</t>
  </si>
  <si>
    <t>49-4</t>
  </si>
  <si>
    <t>C5705B-49Z-4</t>
  </si>
  <si>
    <t>C5705B-50Z-1</t>
  </si>
  <si>
    <t>C5705B-50Z-2</t>
  </si>
  <si>
    <t>C5705B-50Z-3</t>
  </si>
  <si>
    <t>C5705B-50Z-4</t>
  </si>
  <si>
    <t>C5705B-51Z-1</t>
  </si>
  <si>
    <t>C5705B-51Z-2</t>
  </si>
  <si>
    <t>C5705B-51Z-3</t>
  </si>
  <si>
    <t>C5705B-51Z-4</t>
  </si>
  <si>
    <t>C5705B-52Z-1</t>
  </si>
  <si>
    <t>C5705B-52Z-2</t>
  </si>
  <si>
    <t>C5705B-52Z-3</t>
  </si>
  <si>
    <t>C5705B-52Z-4</t>
  </si>
  <si>
    <t>C5705B-53Z-1</t>
  </si>
  <si>
    <t>C5705B-53Z-2</t>
  </si>
  <si>
    <t>C5705B-53Z-3</t>
  </si>
  <si>
    <t>C5705B-53Z-4</t>
  </si>
  <si>
    <t>C5705B-54Z-1</t>
  </si>
  <si>
    <t>C5705B-54Z-2</t>
  </si>
  <si>
    <t>C5705B-54Z-3</t>
  </si>
  <si>
    <t>C5705B-54Z-4</t>
  </si>
  <si>
    <t>C5705B-55Z-1</t>
  </si>
  <si>
    <t>C5705B-55Z-2</t>
  </si>
  <si>
    <t>C5705B-55Z-3</t>
  </si>
  <si>
    <t>55-4</t>
  </si>
  <si>
    <t>C5705B-55Z-4</t>
  </si>
  <si>
    <t>C5705B-56Z-1</t>
  </si>
  <si>
    <t>56-2</t>
  </si>
  <si>
    <t>C5705B-56Z-2</t>
  </si>
  <si>
    <t>56-3</t>
  </si>
  <si>
    <t>C5705B-56Z-3</t>
  </si>
  <si>
    <t>56-4</t>
  </si>
  <si>
    <t>C5705B-56Z-4</t>
  </si>
  <si>
    <t>C5705B-57Z-1</t>
  </si>
  <si>
    <t>C5705B-57Z-2</t>
  </si>
  <si>
    <t>C5705B-57Z-3</t>
  </si>
  <si>
    <t>C5705B-57Z-4</t>
  </si>
  <si>
    <t>C5705B-58Z-1</t>
  </si>
  <si>
    <t>C5705B-58Z-2</t>
  </si>
  <si>
    <t>C5705B-58Z-3</t>
  </si>
  <si>
    <t>C5705B-58Z-4</t>
  </si>
  <si>
    <t>C5705B-59Z-1</t>
  </si>
  <si>
    <t>C5705B-59Z-2</t>
  </si>
  <si>
    <t>C5705B-59Z-3</t>
  </si>
  <si>
    <t>C5705B-59Z-4</t>
  </si>
  <si>
    <t>C5705B-60Z-1</t>
  </si>
  <si>
    <t>C5705B-60Z-2</t>
  </si>
  <si>
    <t>C5705B-60Z-3</t>
  </si>
  <si>
    <t>C5705B-60Z-4</t>
  </si>
  <si>
    <t>C5705B-61Z-1</t>
  </si>
  <si>
    <t>C5705B-61Z-2</t>
  </si>
  <si>
    <t>C5705B-61Z-3</t>
  </si>
  <si>
    <t>C5705B-61Z-4</t>
  </si>
  <si>
    <t>C5705B-62Z-1</t>
  </si>
  <si>
    <t>C5705B-62Z-2</t>
  </si>
  <si>
    <t>C5705B-62Z-3</t>
  </si>
  <si>
    <t>C5705B-62Z-4</t>
  </si>
  <si>
    <t>C5705B-63Z-1</t>
  </si>
  <si>
    <t>C5705B-63Z-2</t>
  </si>
  <si>
    <t>C5705B-63Z-3</t>
  </si>
  <si>
    <t>C5705B-63Z-4</t>
  </si>
  <si>
    <t>C5705B-64Z-1</t>
  </si>
  <si>
    <t>64-2</t>
  </si>
  <si>
    <t>C5705B-64Z-2</t>
  </si>
  <si>
    <t>64-3</t>
  </si>
  <si>
    <t>C5705B-64Z-3</t>
  </si>
  <si>
    <t>64-4</t>
  </si>
  <si>
    <t>C5705B-64Z-4</t>
  </si>
  <si>
    <t>C5705B-65Z-1</t>
  </si>
  <si>
    <t>C5705B-65Z-2</t>
  </si>
  <si>
    <t>65-3</t>
  </si>
  <si>
    <t>C5705B-65Z-3</t>
  </si>
  <si>
    <t>65-4</t>
  </si>
  <si>
    <t>C5705B-65Z-4</t>
  </si>
  <si>
    <t>C5705B-66Z-1</t>
  </si>
  <si>
    <t>C5705B-66Z-2</t>
  </si>
  <si>
    <t>C5705B-66Z-3</t>
  </si>
  <si>
    <t>66-4</t>
  </si>
  <si>
    <t>C5705B-66Z-4</t>
  </si>
  <si>
    <t>C5705B-67Z-1</t>
  </si>
  <si>
    <t>C5705B-67Z-2</t>
  </si>
  <si>
    <t>C5705B-67Z-3</t>
  </si>
  <si>
    <t>67-4</t>
  </si>
  <si>
    <t>C5705B-67Z-4</t>
  </si>
  <si>
    <t>C5705B-68Z-1</t>
  </si>
  <si>
    <t>C5705B-68Z-2</t>
  </si>
  <si>
    <t>68-3</t>
  </si>
  <si>
    <t>C5705B-68Z-3</t>
  </si>
  <si>
    <t>68-4</t>
  </si>
  <si>
    <t>C5705B-68Z-4</t>
  </si>
  <si>
    <t>C5705B-69Z-1</t>
  </si>
  <si>
    <t>C5705B-69Z-2</t>
  </si>
  <si>
    <t>C5705B-69Z-3</t>
  </si>
  <si>
    <t>69-4</t>
  </si>
  <si>
    <t>C5705B-69Z-4</t>
  </si>
  <si>
    <t>C5705B-70Z-1</t>
  </si>
  <si>
    <t>C5705B-70Z-2</t>
  </si>
  <si>
    <t>70-3</t>
  </si>
  <si>
    <t>C5705B-70Z-3</t>
  </si>
  <si>
    <t>70-4</t>
  </si>
  <si>
    <t>C5705B-70Z-4</t>
  </si>
  <si>
    <t>C5705B-71Z-1</t>
  </si>
  <si>
    <t>C5705B-71Z-2</t>
  </si>
  <si>
    <t>71-3</t>
  </si>
  <si>
    <t>C5705B-71Z-3</t>
  </si>
  <si>
    <t>71-4</t>
  </si>
  <si>
    <t>C5705B-71Z-4</t>
  </si>
  <si>
    <t>C5705B-72Z-1</t>
  </si>
  <si>
    <t>C5705B-72Z-2</t>
  </si>
  <si>
    <t>C5705B-72Z-3</t>
  </si>
  <si>
    <t>72-4</t>
  </si>
  <si>
    <t>C5705B-72Z-4</t>
  </si>
  <si>
    <t>C5705B-73Z-1</t>
  </si>
  <si>
    <t>C5705B-73Z-2</t>
  </si>
  <si>
    <t>C5705B-73Z-3</t>
  </si>
  <si>
    <t>C5705B-73Z-4</t>
  </si>
  <si>
    <t>C5705B-74Z-1</t>
  </si>
  <si>
    <t>74-2</t>
  </si>
  <si>
    <t>C5705B-74Z-2</t>
  </si>
  <si>
    <t>74-3</t>
  </si>
  <si>
    <t>C5705B-74Z-3</t>
  </si>
  <si>
    <t>74-4</t>
  </si>
  <si>
    <t>C5705B-74Z-4</t>
  </si>
  <si>
    <t>C5705B-75Z-1</t>
  </si>
  <si>
    <t>C5705B-75Z-2</t>
  </si>
  <si>
    <t>C5705B-75Z-3</t>
  </si>
  <si>
    <t>C5705B-75Z-4</t>
  </si>
  <si>
    <t>C5705B-76Z-1</t>
  </si>
  <si>
    <t>C5705B-76Z-2</t>
  </si>
  <si>
    <t>C5705B-76Z-3</t>
  </si>
  <si>
    <t>C5705B-76Z-4</t>
  </si>
  <si>
    <t>C5705B-77Z-1</t>
  </si>
  <si>
    <t>C5705B-77Z-2</t>
  </si>
  <si>
    <t>77-3</t>
  </si>
  <si>
    <t>C5705B-77Z-3</t>
  </si>
  <si>
    <t>77-4</t>
  </si>
  <si>
    <t>C5705B-77Z-4</t>
  </si>
  <si>
    <t>C5705B-78Z-1</t>
  </si>
  <si>
    <t>C5705B-78Z-2</t>
  </si>
  <si>
    <t>78-3</t>
  </si>
  <si>
    <t>C5705B-78Z-3</t>
  </si>
  <si>
    <t>78-4</t>
  </si>
  <si>
    <t>C5705B-78Z-4</t>
  </si>
  <si>
    <t>C5705B-79Z-1</t>
  </si>
  <si>
    <t>C5705B-79Z-2</t>
  </si>
  <si>
    <t>C5705B-79Z-3</t>
  </si>
  <si>
    <t>C5705B-79Z-4</t>
  </si>
  <si>
    <t>C5705B-80Z-1</t>
  </si>
  <si>
    <t>C5705B-80Z-2</t>
  </si>
  <si>
    <t>C5705B-80Z-3</t>
  </si>
  <si>
    <t>C5705B-80Z-4</t>
  </si>
  <si>
    <t>C5705B-81Z-1</t>
  </si>
  <si>
    <t>81-2</t>
  </si>
  <si>
    <t>C5705B-81Z-2</t>
  </si>
  <si>
    <t>81-3</t>
  </si>
  <si>
    <t>C5705B-81Z-3</t>
  </si>
  <si>
    <t>81-4</t>
  </si>
  <si>
    <t>C5705B-81Z-4</t>
  </si>
  <si>
    <t>C5705B-82Z-1</t>
  </si>
  <si>
    <t>C5705B-82Z-2</t>
  </si>
  <si>
    <t>82-3</t>
  </si>
  <si>
    <t>C5705B-82Z-3</t>
  </si>
  <si>
    <t>82-4</t>
  </si>
  <si>
    <t>C5705B-82Z-4</t>
  </si>
  <si>
    <t>C5705B-83Z-1</t>
  </si>
  <si>
    <t>C5705B-83Z-2</t>
  </si>
  <si>
    <t>83-3</t>
  </si>
  <si>
    <t>C5705B-83Z-3</t>
  </si>
  <si>
    <t>83-4</t>
  </si>
  <si>
    <t>C5705B-83Z-4</t>
  </si>
  <si>
    <t>C5705B-84Z-1</t>
  </si>
  <si>
    <t>84-2</t>
  </si>
  <si>
    <t>C5705B-84Z-2</t>
  </si>
  <si>
    <t>84-3</t>
  </si>
  <si>
    <t>C5705B-84Z-3</t>
  </si>
  <si>
    <t>84-4</t>
  </si>
  <si>
    <t>C5705B-84Z-4</t>
  </si>
  <si>
    <t>C5705B-85Z-1</t>
  </si>
  <si>
    <t>C5705B-85Z-2</t>
  </si>
  <si>
    <t>C5705B-85Z-3</t>
  </si>
  <si>
    <t>85-4</t>
  </si>
  <si>
    <t>C5705B-85Z-4</t>
  </si>
  <si>
    <t>C5705B-86Z-1</t>
  </si>
  <si>
    <t>86-2</t>
  </si>
  <si>
    <t>C5705B-86Z-2</t>
  </si>
  <si>
    <t>86-3</t>
  </si>
  <si>
    <t>C5705B-86Z-3</t>
  </si>
  <si>
    <t>86-4</t>
  </si>
  <si>
    <t>C5705B-86Z-4</t>
  </si>
  <si>
    <t>C5705B-87Z-1</t>
  </si>
  <si>
    <t>C5705B-87Z-2</t>
  </si>
  <si>
    <t>C5705B-87Z-3</t>
  </si>
  <si>
    <t>87-4</t>
  </si>
  <si>
    <t>C5705B-87Z-4</t>
  </si>
  <si>
    <t>C5705B-88Z-1</t>
  </si>
  <si>
    <t>88-2</t>
  </si>
  <si>
    <t>C5705B-88Z-2</t>
  </si>
  <si>
    <t>88-3</t>
  </si>
  <si>
    <t>C5705B-88Z-3</t>
  </si>
  <si>
    <t>88-4</t>
  </si>
  <si>
    <t>C5705B-88Z-4</t>
  </si>
  <si>
    <t>C5705B-89Z-1</t>
  </si>
  <si>
    <t>C5705B-89Z-2</t>
  </si>
  <si>
    <t>C5705B-89Z-3</t>
  </si>
  <si>
    <t>C5705B-89Z-4</t>
  </si>
  <si>
    <t>C5705B-90Z-1</t>
  </si>
  <si>
    <t>C5705B-90Z-2</t>
  </si>
  <si>
    <t>C5705B-90Z-3</t>
  </si>
  <si>
    <t>C5705B-90Z-4</t>
  </si>
  <si>
    <t>C5705B-91Z-1</t>
  </si>
  <si>
    <t>C5705B-91Z-2</t>
  </si>
  <si>
    <t>C5705B-91Z-3</t>
  </si>
  <si>
    <t>C5705B-91Z-4</t>
  </si>
  <si>
    <t>C5705B-92Z-1</t>
  </si>
  <si>
    <t>C5705B-92Z-2</t>
  </si>
  <si>
    <t>C5705B-92Z-3</t>
  </si>
  <si>
    <t>C5705B-92Z-4</t>
  </si>
  <si>
    <t>C5705B-93Z-1</t>
  </si>
  <si>
    <t>C5705B-93Z-2</t>
  </si>
  <si>
    <t>C5705B-93Z-3</t>
  </si>
  <si>
    <t>C5705B-93Z-4</t>
  </si>
  <si>
    <t>C5705B-94Z-1</t>
  </si>
  <si>
    <t>C5705B-94Z-2</t>
  </si>
  <si>
    <t>C5705B-94Z-3</t>
  </si>
  <si>
    <t>C5705B-94Z-4</t>
  </si>
  <si>
    <t>C5705B-95Z-1</t>
  </si>
  <si>
    <t>C5705B-95Z-2</t>
  </si>
  <si>
    <t>C5705B-95Z-3</t>
  </si>
  <si>
    <t>C5705B-95Z-4</t>
  </si>
  <si>
    <t>C5705B-96Z-1</t>
  </si>
  <si>
    <t>C5705B-96Z-2</t>
  </si>
  <si>
    <t>C5705B-96Z-3</t>
  </si>
  <si>
    <t>C5705B-96Z-4</t>
  </si>
  <si>
    <t>C5705B-97Z-1</t>
  </si>
  <si>
    <t>C5705B-97Z-2</t>
  </si>
  <si>
    <t>C5705B-97Z-3</t>
  </si>
  <si>
    <t>C5705B-97Z-4</t>
  </si>
  <si>
    <t>C5705B-98Z-1</t>
  </si>
  <si>
    <t>C5705B-98Z-2</t>
  </si>
  <si>
    <t>C5705B-98Z-3</t>
  </si>
  <si>
    <t>C5705B-98Z-4</t>
  </si>
  <si>
    <t>C5705B-99Z-1</t>
  </si>
  <si>
    <t>C5705B-99Z-2</t>
  </si>
  <si>
    <t>C5705B-99Z-3</t>
  </si>
  <si>
    <t>C5705B-99Z-4</t>
  </si>
  <si>
    <t>C5705B-100Z-1</t>
  </si>
  <si>
    <t>C5705B-100Z-2</t>
  </si>
  <si>
    <t>C5705B-100Z-3</t>
  </si>
  <si>
    <t>C5705B-100Z-4</t>
  </si>
  <si>
    <t>C5705B-101Z-1</t>
  </si>
  <si>
    <t>C5705B-101Z-2</t>
  </si>
  <si>
    <t>C5705B-101Z-3</t>
  </si>
  <si>
    <t>C5705B-101Z-4</t>
  </si>
  <si>
    <t>C5705B-102Z-1</t>
  </si>
  <si>
    <t>C5705B-102Z-2</t>
  </si>
  <si>
    <t>C5705B-102Z-3</t>
  </si>
  <si>
    <t>C5705B-102Z-4</t>
  </si>
  <si>
    <t>C5705B-103Z-1</t>
  </si>
  <si>
    <t>C5705B-103Z-2</t>
  </si>
  <si>
    <t>C5705B-103Z-3</t>
  </si>
  <si>
    <t>103-4</t>
  </si>
  <si>
    <t>C5705B-103Z-4</t>
  </si>
  <si>
    <t>C5705B-104Z-1</t>
  </si>
  <si>
    <t>104-2</t>
  </si>
  <si>
    <t>C5705B-104Z-2</t>
  </si>
  <si>
    <t>104-3</t>
  </si>
  <si>
    <t>C5705B-104Z-3</t>
  </si>
  <si>
    <t>104-4</t>
  </si>
  <si>
    <t>C5705B-104Z-4</t>
  </si>
  <si>
    <t>C5705B-105Z-1</t>
  </si>
  <si>
    <t>C5705B-105Z-2</t>
  </si>
  <si>
    <t>C5705B-105Z-3</t>
  </si>
  <si>
    <t>C5705B-105Z-4</t>
  </si>
  <si>
    <t>C5705B-106Z-1</t>
  </si>
  <si>
    <t>106-2</t>
  </si>
  <si>
    <t>C5705B-106Z-2</t>
  </si>
  <si>
    <t>106-3</t>
  </si>
  <si>
    <t>C5705B-106Z-3</t>
  </si>
  <si>
    <t>106-4</t>
  </si>
  <si>
    <t>C5705B-106Z-4</t>
  </si>
  <si>
    <t>C5705B-107Z-1</t>
  </si>
  <si>
    <t>C5705B-107Z-2</t>
  </si>
  <si>
    <t>C5705B-107Z-3</t>
  </si>
  <si>
    <t>107-4</t>
  </si>
  <si>
    <t>C5705B-107Z-4</t>
  </si>
  <si>
    <t>C5705B-108Z-1</t>
  </si>
  <si>
    <t>108-2</t>
  </si>
  <si>
    <t>C5705B-108Z-2</t>
  </si>
  <si>
    <t>108-3</t>
  </si>
  <si>
    <t>C5705B-108Z-3</t>
  </si>
  <si>
    <t>108-4</t>
  </si>
  <si>
    <t>C5705B-108Z-4</t>
  </si>
  <si>
    <t>C5705B-109Z-1</t>
  </si>
  <si>
    <t>C5705B-109Z-2</t>
  </si>
  <si>
    <t>109-3</t>
  </si>
  <si>
    <t>C5705B-109Z-3</t>
  </si>
  <si>
    <t>109-4</t>
  </si>
  <si>
    <t>C5705B-109Z-4</t>
  </si>
  <si>
    <t>C5705B-110Z-1</t>
  </si>
  <si>
    <t>C5705B-110Z-2</t>
  </si>
  <si>
    <t>110-3</t>
  </si>
  <si>
    <t>C5705B-110Z-3</t>
  </si>
  <si>
    <t>110-4</t>
  </si>
  <si>
    <t>C5705B-110Z-4</t>
  </si>
  <si>
    <t>C5705B-111Z-1</t>
  </si>
  <si>
    <t>C5705B-111Z-2</t>
  </si>
  <si>
    <t>C5705B-111Z-3</t>
  </si>
  <si>
    <t>111-4</t>
  </si>
  <si>
    <t>C5705B-111Z-4</t>
  </si>
  <si>
    <t>C5705B-112Z-1</t>
  </si>
  <si>
    <t>112-2</t>
  </si>
  <si>
    <t>C5705B-112Z-2</t>
  </si>
  <si>
    <t>112-3</t>
  </si>
  <si>
    <t>C5705B-112Z-3</t>
  </si>
  <si>
    <t>112-4</t>
  </si>
  <si>
    <t>C5705B-112Z-4</t>
  </si>
  <si>
    <t>C5705B-113Z-1</t>
  </si>
  <si>
    <t>C5705B-113Z-2</t>
  </si>
  <si>
    <t>C5705B-113Z-3</t>
  </si>
  <si>
    <t>C5705B-113Z-4</t>
  </si>
  <si>
    <t>C5705B-114Z-1</t>
  </si>
  <si>
    <t>C5705B-114Z-2</t>
  </si>
  <si>
    <t>114-3</t>
  </si>
  <si>
    <t>C5705B-114Z-3</t>
  </si>
  <si>
    <t>114-4</t>
  </si>
  <si>
    <t>C5705B-114Z-4</t>
  </si>
  <si>
    <t>C5705B-115Z-1</t>
  </si>
  <si>
    <t>C5705B-115Z-2</t>
  </si>
  <si>
    <t>115-3</t>
  </si>
  <si>
    <t>C5705B-115Z-3</t>
  </si>
  <si>
    <t>115-4</t>
  </si>
  <si>
    <t>C5705B-115Z-4</t>
  </si>
  <si>
    <t>C5705B-116Z-1</t>
  </si>
  <si>
    <t>C5705B-116Z-2</t>
  </si>
  <si>
    <t>C5705B-116Z-3</t>
  </si>
  <si>
    <t>116-4</t>
  </si>
  <si>
    <t>C5705B-116Z-4</t>
  </si>
  <si>
    <t>C5705B-117Z-1</t>
  </si>
  <si>
    <t>117-2</t>
  </si>
  <si>
    <t>C5705B-117Z-2</t>
  </si>
  <si>
    <t>117-3</t>
  </si>
  <si>
    <t>C5705B-117Z-3</t>
  </si>
  <si>
    <t>117-4</t>
  </si>
  <si>
    <t>C5705B-117Z-4</t>
  </si>
  <si>
    <t>C5705B-118Z-1</t>
  </si>
  <si>
    <t>C5705B-118Z-2</t>
  </si>
  <si>
    <t>C5705B-118Z-3</t>
  </si>
  <si>
    <t>C5705B-118Z-4</t>
  </si>
  <si>
    <t>C5705B-119Z-1</t>
  </si>
  <si>
    <t>C5705B-119Z-2</t>
  </si>
  <si>
    <t>C5705B-119Z-3</t>
  </si>
  <si>
    <t>119-4</t>
  </si>
  <si>
    <t>C5705B-119Z-4</t>
  </si>
  <si>
    <t>C5705B-120Z-1</t>
  </si>
  <si>
    <t>120-2</t>
  </si>
  <si>
    <t>C5705B-120Z-2</t>
  </si>
  <si>
    <t>120-3</t>
  </si>
  <si>
    <t>C5705B-120Z-3</t>
  </si>
  <si>
    <t>120-4</t>
  </si>
  <si>
    <t>C5705B-120Z-4</t>
  </si>
  <si>
    <t>C5705B-121Z-1</t>
  </si>
  <si>
    <t>C5705B-121Z-2</t>
  </si>
  <si>
    <t>121-3</t>
  </si>
  <si>
    <t>C5705B-121Z-3</t>
  </si>
  <si>
    <t>121-4</t>
  </si>
  <si>
    <t>C5705B-121Z-4</t>
  </si>
  <si>
    <t>C5705B-122Z-1</t>
  </si>
  <si>
    <t>122-2</t>
  </si>
  <si>
    <t>C5705B-122Z-2</t>
  </si>
  <si>
    <t>122-3</t>
  </si>
  <si>
    <t>C5705B-122Z-3</t>
  </si>
  <si>
    <t>122-4</t>
  </si>
  <si>
    <t>C5705B-122Z-4</t>
  </si>
  <si>
    <t>C5705B-123Z-1</t>
  </si>
  <si>
    <t>C5705B-123Z-2</t>
  </si>
  <si>
    <t>123-3</t>
  </si>
  <si>
    <t>C5705B-123Z-3</t>
  </si>
  <si>
    <t>123-4</t>
  </si>
  <si>
    <t>C5705B-123Z-4</t>
  </si>
  <si>
    <t>C5705B-124Z-1</t>
  </si>
  <si>
    <t>124-2</t>
  </si>
  <si>
    <t>C5705B-124Z-2</t>
  </si>
  <si>
    <t>124-3</t>
  </si>
  <si>
    <t>C5705B-124Z-3</t>
  </si>
  <si>
    <t>124-4</t>
  </si>
  <si>
    <t>C5705B-124Z-4</t>
  </si>
  <si>
    <t>C5705B-125Z-1</t>
  </si>
  <si>
    <t>C5705B-125Z-2</t>
  </si>
  <si>
    <t>C5705B-125Z-3</t>
  </si>
  <si>
    <t>125-4</t>
  </si>
  <si>
    <t>C5705B-125Z-4</t>
  </si>
  <si>
    <t>C5705B-126Z-1</t>
  </si>
  <si>
    <t>C5705B-126Z-2</t>
  </si>
  <si>
    <t>C5705B-126Z-3</t>
  </si>
  <si>
    <t>126-4</t>
  </si>
  <si>
    <t>C5705B-126Z-4</t>
  </si>
  <si>
    <t>C5705B-127Z-1</t>
  </si>
  <si>
    <t>C5705B-127Z-2</t>
  </si>
  <si>
    <t>127-3</t>
  </si>
  <si>
    <t>C5705B-127Z-3</t>
  </si>
  <si>
    <t>127-4</t>
  </si>
  <si>
    <t>C5705B-127Z-4</t>
  </si>
  <si>
    <t>C5705B-128Z-1</t>
  </si>
  <si>
    <t>C5705B-128Z-2</t>
  </si>
  <si>
    <t>128-3</t>
  </si>
  <si>
    <t>C5705B-128Z-3</t>
  </si>
  <si>
    <t>128-4</t>
  </si>
  <si>
    <t>C5705B-128Z-4</t>
  </si>
  <si>
    <t>C5705B-129Z-1</t>
  </si>
  <si>
    <t>C5705B-130Z-1</t>
  </si>
  <si>
    <t>C5705B-130Z-2</t>
  </si>
  <si>
    <t>130-3</t>
  </si>
  <si>
    <t>C5705B-130Z-3</t>
  </si>
  <si>
    <t>C5705B-131Z-1</t>
  </si>
  <si>
    <t>131-2</t>
  </si>
  <si>
    <t>C5705B-131Z-2</t>
  </si>
  <si>
    <t>131-3</t>
  </si>
  <si>
    <t>C5705B-131Z-3</t>
  </si>
  <si>
    <t>131-4</t>
  </si>
  <si>
    <t>C5705B-131Z-4</t>
  </si>
  <si>
    <t>C5705B-132Z-1</t>
  </si>
  <si>
    <t>C5705B-132Z-2</t>
  </si>
  <si>
    <t>132-3</t>
  </si>
  <si>
    <t>C5705B-132Z-3</t>
  </si>
  <si>
    <t>132-4</t>
  </si>
  <si>
    <t>C5705B-132Z-4</t>
  </si>
  <si>
    <t>C5705B-133Z-1</t>
  </si>
  <si>
    <t>C5705B-133Z-2</t>
  </si>
  <si>
    <t>C5705B-133Z-3</t>
  </si>
  <si>
    <t>C5705B-133Z-4</t>
  </si>
  <si>
    <t>C5705B-134Z-1</t>
  </si>
  <si>
    <t>C5705B-134Z-2</t>
  </si>
  <si>
    <t>134-3</t>
  </si>
  <si>
    <t>C5705B-134Z-3</t>
  </si>
  <si>
    <t>134-4</t>
  </si>
  <si>
    <t>C5705B-134Z-4</t>
  </si>
  <si>
    <t>C5705B-135Z-1</t>
  </si>
  <si>
    <t>C5705B-135Z-2</t>
  </si>
  <si>
    <t>135-3</t>
  </si>
  <si>
    <t>C5705B-135Z-3</t>
  </si>
  <si>
    <t>135-4</t>
  </si>
  <si>
    <t>C5705B-135Z-4</t>
  </si>
  <si>
    <t>C5705B-136Z-1</t>
  </si>
  <si>
    <t>136-2</t>
  </si>
  <si>
    <t>C5705B-136Z-2</t>
  </si>
  <si>
    <t>136-3</t>
  </si>
  <si>
    <t>C5705B-136Z-3</t>
  </si>
  <si>
    <t>136-4</t>
  </si>
  <si>
    <t>C5705B-136Z-4</t>
  </si>
  <si>
    <t>C5705B-137Z-1</t>
  </si>
  <si>
    <t>C5705B-137Z-2</t>
  </si>
  <si>
    <t>C5705B-137Z-3</t>
  </si>
  <si>
    <t>C5705B-137Z-4</t>
  </si>
  <si>
    <t>C5705B-138Z-1</t>
  </si>
  <si>
    <t>C5705B-138Z-2</t>
  </si>
  <si>
    <t>138-3</t>
  </si>
  <si>
    <t>C5705B-138Z-3</t>
  </si>
  <si>
    <t>138-4</t>
  </si>
  <si>
    <t>C5705B-138Z-4</t>
  </si>
  <si>
    <t>C5705B-139Z-1</t>
  </si>
  <si>
    <t>C5705B-139Z-2</t>
  </si>
  <si>
    <t>139-3</t>
  </si>
  <si>
    <t>C5705B-139Z-3</t>
  </si>
  <si>
    <t>139-4</t>
  </si>
  <si>
    <t>C5705B-139Z-4</t>
  </si>
  <si>
    <t>C5705B-140Z-1</t>
  </si>
  <si>
    <t>C5705B-140Z-2</t>
  </si>
  <si>
    <t>C5705B-140Z-3</t>
  </si>
  <si>
    <t>C5705B-140Z-4</t>
  </si>
  <si>
    <t>C5705B-141Z-1</t>
  </si>
  <si>
    <t>C5705B-141Z-2</t>
  </si>
  <si>
    <t>C5705B-141Z-3</t>
  </si>
  <si>
    <t>C5705B-141Z-4</t>
  </si>
  <si>
    <t>C5705B-142Z-1</t>
  </si>
  <si>
    <t>C5705B-142Z-2</t>
  </si>
  <si>
    <t>C5705B-142Z-3</t>
  </si>
  <si>
    <t>C5705B-142Z-4</t>
  </si>
  <si>
    <t>shear zone</t>
  </si>
  <si>
    <t>JA</t>
  </si>
  <si>
    <t>C5705B</t>
  </si>
  <si>
    <t>wide zone of fracturing and alteration</t>
  </si>
  <si>
    <t>Shear vein with lineation</t>
  </si>
  <si>
    <t xml:space="preserve">Incipient fracturing, cut at back of working core by strike slip shear vein </t>
  </si>
  <si>
    <t>Complex region of fractured gabbros. Uncertain if morphology is purely brittle or has magmatic component. Measurment is of principle fracture plane.</t>
  </si>
  <si>
    <t>R</t>
  </si>
  <si>
    <t>N</t>
  </si>
  <si>
    <t>Shear vein contained within dyke</t>
  </si>
  <si>
    <t xml:space="preserve">Shear vein offsets dyke but may be contemporaneous </t>
  </si>
  <si>
    <t>Cuts a semi brittle cataclastic zone</t>
  </si>
  <si>
    <t>Cut by previous shear vein</t>
  </si>
  <si>
    <t>Wide region of fracturing and alteration</t>
  </si>
  <si>
    <t>Brittle/ductile shear zone</t>
  </si>
  <si>
    <t>Brittle ductile shear zone</t>
  </si>
  <si>
    <t>Several associated fault surfaces with minor displacement of a dyke</t>
  </si>
  <si>
    <t>several shear veins with some cataclasis</t>
  </si>
  <si>
    <t xml:space="preserve">Near vertical complex brittle/plastic shear zone associated with alteration and dykes. Anastamosing and wavey </t>
  </si>
  <si>
    <t>Shear vein with wide fractured damage zone</t>
  </si>
  <si>
    <t xml:space="preserve">Shear veain with fractured material </t>
  </si>
  <si>
    <t>Large highly developed fault zone with multiple anastomosing shear planes</t>
  </si>
  <si>
    <t>Large highly developed brittle/ductile fault zone with multiple anastomosing shear planes. More cohesive than the sections above and apparently more ductile in character</t>
  </si>
  <si>
    <t>D</t>
  </si>
  <si>
    <t xml:space="preserve">Large highly developed anastamosing brittle/ductile fault zone with multiple anastamosing shear planes. Tentative shear sense indicators suggest normal fault. </t>
  </si>
  <si>
    <t>Offsets dyke</t>
  </si>
  <si>
    <t>Actually a shear dyke. One dyke cuts and offsets another</t>
  </si>
  <si>
    <t>MM-JA</t>
  </si>
  <si>
    <t>subvertical fault zone extending into 2-3, 0-25</t>
  </si>
  <si>
    <t>shear zone likely</t>
  </si>
  <si>
    <t>shear zone, highly veined (2 vein sets)</t>
  </si>
  <si>
    <t>crack</t>
  </si>
  <si>
    <t>composite sheared vein</t>
  </si>
  <si>
    <t>open fracture with carbonate crystals</t>
  </si>
  <si>
    <t>small fault offsetting rod. gabbro</t>
  </si>
  <si>
    <t>2.1 cm shear zone with localized foliated serpentine</t>
  </si>
  <si>
    <t>cut by carbonate vein</t>
  </si>
  <si>
    <t>also open crack</t>
  </si>
  <si>
    <t>loose pieces with lineation; orientation measured on top</t>
  </si>
  <si>
    <t>cracked open, lineated serp. fibers</t>
  </si>
  <si>
    <t>orientation of overall fault zone not clear</t>
  </si>
  <si>
    <t>shear zone with localized foliated serpentine</t>
  </si>
  <si>
    <t>with brown oxidation</t>
  </si>
  <si>
    <t>green alteration on joint surface</t>
  </si>
  <si>
    <t>brittle-ductile</t>
  </si>
  <si>
    <t>X</t>
  </si>
  <si>
    <t>not possible to measure. similar to the two above</t>
  </si>
  <si>
    <t>subhorizontal?</t>
  </si>
  <si>
    <t>subvertical, anastomosing 1 - 2 cm wide</t>
  </si>
  <si>
    <t>white powder, different to the fault zones before. Conjugate joints border it</t>
  </si>
  <si>
    <t xml:space="preserve">localized splayed </t>
  </si>
  <si>
    <t>MM, JA</t>
  </si>
  <si>
    <t>May be shear zone</t>
  </si>
  <si>
    <t>also a vein</t>
  </si>
  <si>
    <t>localized fracture network</t>
  </si>
  <si>
    <t>variable width</t>
  </si>
  <si>
    <t>offsets rod. gabbro</t>
  </si>
  <si>
    <t>in gabbro</t>
  </si>
  <si>
    <t>semi-brittle shearzone in gabbro</t>
  </si>
  <si>
    <t>brittle-ductile, in gabbro</t>
  </si>
  <si>
    <t>partially filled by fine white material</t>
  </si>
  <si>
    <t>set of parallel joints</t>
  </si>
  <si>
    <t>shearzone</t>
  </si>
  <si>
    <t>semibrittle / ductile</t>
  </si>
  <si>
    <t>nearly vertical</t>
  </si>
  <si>
    <t>shear vein with green serpentine at end of section</t>
  </si>
  <si>
    <t>has many perpendicular green ladder veins</t>
  </si>
  <si>
    <t>merges into the shear vein above (overall anastomosing)</t>
  </si>
  <si>
    <t>granular flow possible</t>
  </si>
  <si>
    <t>subparallel to adjacent shear vein (vein log)</t>
  </si>
  <si>
    <t>along contact of rod. gabbro</t>
  </si>
  <si>
    <t>conjugate to fracture below</t>
  </si>
  <si>
    <t>conjugate to fracture above</t>
  </si>
  <si>
    <t>Wide fault zone within gabbro</t>
  </si>
  <si>
    <t>Shear zone along bottom contact of gabbro</t>
  </si>
  <si>
    <t>Wide sheared vein surrounded by extensive alteration network</t>
  </si>
  <si>
    <t>Shear zone at upper contact of gabbro</t>
  </si>
  <si>
    <t>Sheared vein with lineations</t>
  </si>
  <si>
    <t>Associated but not along a vein</t>
  </si>
  <si>
    <t>Cuts dyke</t>
  </si>
  <si>
    <t>Consists of 4 distinct fault surfaces of similar orrientattion with senses: R,N,R,R</t>
  </si>
  <si>
    <t>Multiple strands of possibly plastic deformation, substantially replaced with fine white material.</t>
  </si>
  <si>
    <t>Continuation of previous fault zone across core boundary</t>
  </si>
  <si>
    <t>Brittle/ductile shear zone forms along the upper surface of dyke</t>
  </si>
  <si>
    <t>2 distinct normal faults with similar orientation</t>
  </si>
  <si>
    <t>Strange thick deformed vein appears horizontal but is actually inclined</t>
  </si>
  <si>
    <t>Condugate shear veins cut dyke</t>
  </si>
  <si>
    <t>Conjugate vein to previous entry</t>
  </si>
  <si>
    <t>Near vertical curving cataclastic zone begins in previous section</t>
  </si>
  <si>
    <t>Shear vein inside dyke</t>
  </si>
  <si>
    <t>Well developed shear zone along upper surface of dyke</t>
  </si>
  <si>
    <t>Narrow vein cuts dyke</t>
  </si>
  <si>
    <t>Shear zone follows lower surface of dyke</t>
  </si>
  <si>
    <t>wide sheared vein filled with fine white material</t>
  </si>
  <si>
    <t>Wide region of fracturing and grain size reduction</t>
  </si>
  <si>
    <t>Sheared veins over an original dyke</t>
  </si>
  <si>
    <t>Narrow shear zone in gabbro</t>
  </si>
  <si>
    <t>Narrow shear zone at base of gabbro</t>
  </si>
  <si>
    <t>Several small associated faults cut dykes</t>
  </si>
  <si>
    <t>Wide region of fracturing and grain size reduction with an aparent allignment of non-spherical clasts</t>
  </si>
  <si>
    <t xml:space="preserve">Loose and some powdery material, cannot get an orientation </t>
  </si>
  <si>
    <t>Shear zone at lower contact of gabbro</t>
  </si>
  <si>
    <t>Single fault plane cuts gabbro</t>
  </si>
  <si>
    <t>Shear vein with lineations</t>
  </si>
  <si>
    <t>Fractured dyke with brittle/ductile features</t>
  </si>
  <si>
    <t>complex fault zone cataclasite and protomylonite in gabbro, discreet fractures in serpentinite</t>
  </si>
  <si>
    <t>Cataclasite in gabbro with localised shear planes</t>
  </si>
  <si>
    <t>Cuts or possibly terminates the shear vein documented above</t>
  </si>
  <si>
    <t>Boudinaged dyke with crystal plastic fabric</t>
  </si>
  <si>
    <t>Wide region of shear veins and altered material</t>
  </si>
  <si>
    <t>Near vertical anastamosing and bending shear zone (measurement is approximate overall orientation</t>
  </si>
  <si>
    <t>Cuts dykes</t>
  </si>
  <si>
    <t>Shear zone along upper surface of dyke but departs from this surface at back of core</t>
  </si>
  <si>
    <t>Upper part of a gabbro dyke has a strong crystal plastic fabric with an almost mylonitic appearance</t>
  </si>
  <si>
    <t>Aparently large displacement on narrow shear zone but impossible to be certain and measure</t>
  </si>
  <si>
    <t>Narrow plastic shear zone on upper surface of intrusion</t>
  </si>
  <si>
    <t>Narrow plastic shear zone on lower surface of intrusion</t>
  </si>
  <si>
    <t>N S</t>
  </si>
  <si>
    <t>Anastamosing shear veins offsetting a dyke</t>
  </si>
  <si>
    <t>Original dyke with folded texture throughout and highly alligned fibrous serpentine at edges. May be magmatic/alteration or deformed</t>
  </si>
  <si>
    <t xml:space="preserve">Gabbro dyke with stron crystal plastic fabric </t>
  </si>
  <si>
    <t>Highly deformed and altered possible plastic deformation of alteration minerals</t>
  </si>
  <si>
    <t>Complex region of brittle and magmatic textures with few truly planar features</t>
  </si>
  <si>
    <t>Complex magmatic and brittle textures but with recurring main orrientation</t>
  </si>
  <si>
    <t>Large, vertical shear vein with wavey orrientation</t>
  </si>
  <si>
    <t>Offsets larger dike more than smaller dikelets</t>
  </si>
  <si>
    <t>Complex zone of deformatin with individual surfaces hard to distinguish</t>
  </si>
  <si>
    <t>Network of 2 shear surfaces</t>
  </si>
  <si>
    <t>Anastamosing network of several slip surfaces</t>
  </si>
  <si>
    <t>Splayed network of joints, each with limited displacement</t>
  </si>
  <si>
    <t>Strong crystal plastic fabric in  gabbro of this cataclastic zone</t>
  </si>
  <si>
    <t>Actually a small dike which displaces a larger one</t>
  </si>
  <si>
    <t>Cuts and displaces previous shear dike</t>
  </si>
  <si>
    <t>Accompanied by athin gabbroic intrusion (age relationship unclear)</t>
  </si>
  <si>
    <t>Cuts and offsets dike then is cut by later shear surface</t>
  </si>
  <si>
    <t>Cuts and offsets dike and previous shear surface</t>
  </si>
  <si>
    <t>roughly parallel fracture network</t>
  </si>
  <si>
    <t>Intense granular flow in a matrix around green fractured clasts (orrientation measurement is approximate).</t>
  </si>
  <si>
    <t>Complex zone of igneous and brittle textures</t>
  </si>
  <si>
    <t>Shear zone along bottom surface of gabbro</t>
  </si>
  <si>
    <t xml:space="preserve">Single shear vein splits into two </t>
  </si>
  <si>
    <t>zone of three parallel shear veins partially altered</t>
  </si>
  <si>
    <t>Highly deformed and altered region possibly locallised on an origianl intrusion</t>
  </si>
  <si>
    <t>Near vertical slightly wavy slip surface</t>
  </si>
  <si>
    <t>Contains abundant white riedel shear veins (orrientation of these is given in Vein spreadsheet)</t>
  </si>
  <si>
    <t>Brittle/plastic shear zone follows upper contact of intrusion</t>
  </si>
  <si>
    <t>narrow shear zone along top of boudinaged intrusion</t>
  </si>
  <si>
    <t>Boudinaged intrusion and cataclasite</t>
  </si>
  <si>
    <t xml:space="preserve"> </t>
  </si>
  <si>
    <t>Very irregular form, orrientation is approximate</t>
  </si>
  <si>
    <t>S</t>
  </si>
  <si>
    <t xml:space="preserve">Complex zone of brittle and magmatic textures. Orrientation not clear </t>
  </si>
  <si>
    <t>shear zone and boudinaged dike</t>
  </si>
  <si>
    <t>Complex zone of brittle and magmatic textures. Orrientation not clear</t>
  </si>
  <si>
    <t>Two associated shear veins filled with fine white material</t>
  </si>
  <si>
    <t>Set of three shear veins and boudinaged intrusion</t>
  </si>
  <si>
    <t>Cuts the shear zone below and separates it from undeformed intrusion above</t>
  </si>
  <si>
    <t>Narrow shear zone at lower boundary of intrusion</t>
  </si>
  <si>
    <t>Composite shear vein with multiple slip surfaces</t>
  </si>
  <si>
    <t>Possibly plastic deformation of replacement minerals</t>
  </si>
  <si>
    <t>Wide zone of deformation and intense alteration not sure if displacement has occurred</t>
  </si>
  <si>
    <t>Incorporates part of an intrusion which appears to be boudinaged</t>
  </si>
  <si>
    <t xml:space="preserve">Incohesive pieces of higly fractured material which include many slickenside surfaces indicating multiple slip surfaces. Damage zone thickness given is a minimum. </t>
  </si>
  <si>
    <t>One straight shear vein and another which curves off it</t>
  </si>
  <si>
    <t>Several mutually cross cutting brittle fractures and shear veins in a possibly conjugate pattern</t>
  </si>
  <si>
    <t>Chaotic network of altered fractures and veins lacking planar structures</t>
  </si>
  <si>
    <t>Chaotic network of altered fractures and veins with apparent brittle grain size reduction and cataclasis in places</t>
  </si>
  <si>
    <t>Less developped region of fracturing and alteration</t>
  </si>
  <si>
    <t>Scale of deformation is far clearer on reverse of working half. West side of the front face of the working half gives some indication</t>
  </si>
  <si>
    <t>Cataclastic fault zone with a clear narrow slip surface at its upper limit. Continues into next section.</t>
  </si>
  <si>
    <t>Cataclastic fault zone  continuing from previous section. Lower bound is a well defined slip surface of ultracataclasite. This is more developped than the upper surface in previous section (primary slip surface).</t>
  </si>
  <si>
    <t>Probably syn-intrusion shearing</t>
  </si>
  <si>
    <t>Near vertical wavey shear zone with intrusive boudins</t>
  </si>
  <si>
    <t>Discrete shear surfaces at top and bottom</t>
  </si>
  <si>
    <t>Fault zone displaying elements of brittle and ductile deformation. Folded and re-sheared cataclasite and fragments of brittley deformed veins. Contains at least three discreet slip surfaces which appear to have acommodated significant strain.</t>
  </si>
  <si>
    <t>Continuation of fault zone above. Lower boundary is a well defined slip surface which appears to be more dominant than those higher up.</t>
  </si>
  <si>
    <t>relatively narrow catalastic fault zone with dominant slip surface at the top</t>
  </si>
  <si>
    <t>Highly altered, not certain if strain has bee accommodated</t>
  </si>
  <si>
    <t>Wavey steeply dipping vein runs down most of section</t>
  </si>
  <si>
    <t>Steeply dipping wavey shear zone runs down most of section and varies considerably in thickness</t>
  </si>
  <si>
    <t>Significant fault or shear zone with both brittle and plastic character</t>
  </si>
  <si>
    <t>Shear zone runs to bottom of the hole, base is not visible so thickness is a minimum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</si>
</sst>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Microsoft Sans Serif"/>
      <family val="2"/>
    </font>
    <font>
      <sz val="12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Microsoft Sans Serif"/>
      <family val="2"/>
    </font>
    <font>
      <b/>
      <sz val="12"/>
      <color theme="4" tint="-0.249977111117893"/>
      <name val="Calibri"/>
      <family val="2"/>
    </font>
    <font>
      <sz val="12"/>
      <name val="Microsoft Sans Serif"/>
      <family val="2"/>
    </font>
    <font>
      <sz val="14"/>
      <name val="Microsoft Sans Serif"/>
      <family val="2"/>
    </font>
    <font>
      <sz val="11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9"/>
      <name val="Microsoft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1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/>
  </cellStyleXfs>
  <cellXfs count="8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2" fontId="0" fillId="0" borderId="0" xfId="0" applyNumberFormat="1" applyFont="1"/>
    <xf numFmtId="0" fontId="10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2" fontId="0" fillId="0" borderId="1" xfId="0" applyNumberFormat="1" applyFont="1" applyBorder="1"/>
    <xf numFmtId="0" fontId="0" fillId="0" borderId="7" xfId="0" applyFont="1" applyBorder="1"/>
    <xf numFmtId="2" fontId="0" fillId="0" borderId="3" xfId="0" applyNumberFormat="1" applyFont="1" applyBorder="1"/>
    <xf numFmtId="0" fontId="0" fillId="0" borderId="0" xfId="0" applyFont="1" applyBorder="1"/>
    <xf numFmtId="2" fontId="0" fillId="0" borderId="5" xfId="0" applyNumberFormat="1" applyFont="1" applyBorder="1"/>
    <xf numFmtId="0" fontId="0" fillId="0" borderId="8" xfId="0" applyFont="1" applyBorder="1"/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wrapText="1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2" fontId="7" fillId="0" borderId="0" xfId="0" applyNumberFormat="1" applyFont="1" applyAlignment="1">
      <alignment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0" fillId="3" borderId="3" xfId="0" applyFont="1" applyFill="1" applyBorder="1"/>
    <xf numFmtId="0" fontId="0" fillId="3" borderId="5" xfId="0" applyFont="1" applyFill="1" applyBorder="1"/>
    <xf numFmtId="0" fontId="0" fillId="4" borderId="0" xfId="0" applyFont="1" applyFill="1" applyBorder="1"/>
    <xf numFmtId="0" fontId="1" fillId="4" borderId="0" xfId="0" applyFont="1" applyFill="1" applyBorder="1"/>
    <xf numFmtId="0" fontId="0" fillId="4" borderId="0" xfId="0" applyFill="1" applyBorder="1"/>
    <xf numFmtId="0" fontId="10" fillId="0" borderId="0" xfId="0" applyFont="1" applyFill="1"/>
    <xf numFmtId="0" fontId="0" fillId="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0" fillId="0" borderId="0" xfId="3" applyFont="1" applyFill="1"/>
    <xf numFmtId="0" fontId="15" fillId="0" borderId="0" xfId="218" applyAlignment="1">
      <alignment horizontal="center"/>
    </xf>
    <xf numFmtId="0" fontId="15" fillId="0" borderId="0" xfId="218"/>
    <xf numFmtId="0" fontId="0" fillId="0" borderId="0" xfId="0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49" fontId="0" fillId="0" borderId="4" xfId="0" applyNumberFormat="1" applyFont="1" applyBorder="1"/>
    <xf numFmtId="49" fontId="0" fillId="0" borderId="6" xfId="0" applyNumberFormat="1" applyFont="1" applyBorder="1"/>
    <xf numFmtId="0" fontId="7" fillId="0" borderId="0" xfId="0" applyFont="1"/>
    <xf numFmtId="14" fontId="0" fillId="0" borderId="0" xfId="0" applyNumberFormat="1" applyFont="1" applyFill="1" applyBorder="1"/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/>
    <xf numFmtId="0" fontId="10" fillId="0" borderId="0" xfId="0" applyFont="1" applyFill="1" applyBorder="1"/>
    <xf numFmtId="1" fontId="1" fillId="0" borderId="0" xfId="0" applyNumberFormat="1" applyFont="1" applyFill="1" applyBorder="1"/>
    <xf numFmtId="0" fontId="7" fillId="0" borderId="0" xfId="0" applyFont="1" applyBorder="1"/>
    <xf numFmtId="14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14" fontId="0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protection locked="0"/>
    </xf>
  </cellXfs>
  <cellStyles count="219">
    <cellStyle name="Bad" xfId="3" builtinId="27"/>
    <cellStyle name="Followed Hyperlink" xfId="2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Hyperlink" xfId="1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Normal" xfId="0" builtinId="0"/>
    <cellStyle name="Normal 2" xfId="218"/>
  </cellStyles>
  <dxfs count="13"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8000"/>
      </font>
      <fill>
        <patternFill patternType="solid">
          <fgColor indexed="64"/>
          <bgColor theme="9" tint="0.599993896298104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8.xml"/><Relationship Id="rId12" Type="http://schemas.openxmlformats.org/officeDocument/2006/relationships/externalLink" Target="externalLinks/externalLink9.xml"/><Relationship Id="rId13" Type="http://schemas.openxmlformats.org/officeDocument/2006/relationships/externalLink" Target="externalLinks/externalLink10.xml"/><Relationship Id="rId14" Type="http://schemas.openxmlformats.org/officeDocument/2006/relationships/externalLink" Target="externalLinks/externalLink11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BA1B_Brittle%20deformation_Aug_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%5bBA1B_Brittle%20deformation_14_Aug_JA.xlsx%5ddefinitions_list_lookup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%5bBA1B_Brittle%20deformation_15_Aug_JA.xlsx%5ddefinitions_list_looku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BA1B_Brittle%20deformation_11_Au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BA1B_Brittle%20deformation_13_Au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BA1B_Brittle%20deformation_14_Aug_J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BA1B_Brittle%20deformation_15_Aug_J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b.chikyu.jamstec.go.jp\Temporary\Science%20Party\LEG%204\100_All\Daily%20Description%20Uploads\BA1B\Structure%20ADD%20HERE\%5bBA1B_Brittle%20deformation_Template_JA.xlsx%5ddefinitions_list_lookup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%5bBA1B_Brittle%20deformation_11_Aug.xlsx%5ddefinitions_list_lookup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%5bBA1B_Brittle%20deformation_Aug_12.xlsx%5ddefinitions_list_lookup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Joe/Documents/Oman%20DP/Brittle%20deformation/%5bBA1B_Brittle%20deformation_13_Aug.xlsx%5ddefinitions_list_lookup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ittle deformation"/>
      <sheetName val="Depth_Lookup"/>
      <sheetName val="definitions_list_lookup"/>
    </sheetNames>
    <sheetDataSet>
      <sheetData sheetId="0"/>
      <sheetData sheetId="1">
        <row r="3">
          <cell r="A3" t="str">
            <v>1-1</v>
          </cell>
          <cell r="B3">
            <v>5057</v>
          </cell>
          <cell r="C3">
            <v>5</v>
          </cell>
          <cell r="D3" t="str">
            <v>B</v>
          </cell>
          <cell r="E3">
            <v>1</v>
          </cell>
          <cell r="F3" t="str">
            <v>Z</v>
          </cell>
          <cell r="G3">
            <v>1</v>
          </cell>
          <cell r="H3" t="str">
            <v>C5705B-1Z-1</v>
          </cell>
          <cell r="I3">
            <v>0.9</v>
          </cell>
          <cell r="J3">
            <v>0</v>
          </cell>
        </row>
        <row r="4">
          <cell r="A4" t="str">
            <v>1-2</v>
          </cell>
          <cell r="B4">
            <v>5057</v>
          </cell>
          <cell r="C4">
            <v>5</v>
          </cell>
          <cell r="D4" t="str">
            <v>B</v>
          </cell>
          <cell r="E4">
            <v>1</v>
          </cell>
          <cell r="F4" t="str">
            <v>Z</v>
          </cell>
          <cell r="G4">
            <v>2</v>
          </cell>
          <cell r="H4" t="str">
            <v>C5705B-1Z-2</v>
          </cell>
          <cell r="I4">
            <v>0.875</v>
          </cell>
          <cell r="J4">
            <v>0.9</v>
          </cell>
        </row>
        <row r="5">
          <cell r="A5" t="str">
            <v>1-3</v>
          </cell>
          <cell r="B5">
            <v>5057</v>
          </cell>
          <cell r="C5">
            <v>5</v>
          </cell>
          <cell r="D5" t="str">
            <v>B</v>
          </cell>
          <cell r="E5">
            <v>1</v>
          </cell>
          <cell r="F5" t="str">
            <v>Z</v>
          </cell>
          <cell r="G5">
            <v>3</v>
          </cell>
          <cell r="H5" t="str">
            <v>C5705B-1Z-3</v>
          </cell>
          <cell r="I5">
            <v>0.93</v>
          </cell>
          <cell r="J5">
            <v>1.7749999999999999</v>
          </cell>
        </row>
        <row r="6">
          <cell r="A6" t="str">
            <v>2-1</v>
          </cell>
          <cell r="B6">
            <v>5057</v>
          </cell>
          <cell r="C6">
            <v>5</v>
          </cell>
          <cell r="D6" t="str">
            <v>B</v>
          </cell>
          <cell r="E6">
            <v>2</v>
          </cell>
          <cell r="F6" t="str">
            <v>Z</v>
          </cell>
          <cell r="G6">
            <v>1</v>
          </cell>
          <cell r="H6" t="str">
            <v>C5705B-2Z-1</v>
          </cell>
          <cell r="I6">
            <v>0.55000000000000004</v>
          </cell>
          <cell r="J6">
            <v>2.7</v>
          </cell>
        </row>
        <row r="7">
          <cell r="A7" t="str">
            <v>2-2</v>
          </cell>
          <cell r="B7">
            <v>5057</v>
          </cell>
          <cell r="C7">
            <v>5</v>
          </cell>
          <cell r="D7" t="str">
            <v>B</v>
          </cell>
          <cell r="E7">
            <v>2</v>
          </cell>
          <cell r="F7" t="str">
            <v>Z</v>
          </cell>
          <cell r="G7">
            <v>2</v>
          </cell>
          <cell r="H7" t="str">
            <v>C5705B-2Z-2</v>
          </cell>
          <cell r="I7">
            <v>0.83499999999999996</v>
          </cell>
          <cell r="J7">
            <v>3.25</v>
          </cell>
        </row>
        <row r="8">
          <cell r="A8" t="str">
            <v>2-3</v>
          </cell>
          <cell r="B8">
            <v>5057</v>
          </cell>
          <cell r="C8">
            <v>5</v>
          </cell>
          <cell r="D8" t="str">
            <v>B</v>
          </cell>
          <cell r="E8">
            <v>2</v>
          </cell>
          <cell r="F8" t="str">
            <v>Z</v>
          </cell>
          <cell r="G8">
            <v>3</v>
          </cell>
          <cell r="H8" t="str">
            <v>C5705B-2Z-3</v>
          </cell>
          <cell r="I8">
            <v>0.7</v>
          </cell>
          <cell r="J8">
            <v>4.085</v>
          </cell>
        </row>
        <row r="9">
          <cell r="A9" t="str">
            <v>2-4</v>
          </cell>
          <cell r="B9">
            <v>5057</v>
          </cell>
          <cell r="C9">
            <v>5</v>
          </cell>
          <cell r="D9" t="str">
            <v>B</v>
          </cell>
          <cell r="E9">
            <v>2</v>
          </cell>
          <cell r="F9" t="str">
            <v>Z</v>
          </cell>
          <cell r="G9">
            <v>4</v>
          </cell>
          <cell r="H9" t="str">
            <v>C5705B-2Z-4</v>
          </cell>
          <cell r="I9">
            <v>0.90500000000000003</v>
          </cell>
          <cell r="J9">
            <v>4.7850000000000001</v>
          </cell>
        </row>
        <row r="10">
          <cell r="A10" t="str">
            <v>3-1</v>
          </cell>
          <cell r="B10">
            <v>5057</v>
          </cell>
          <cell r="C10">
            <v>5</v>
          </cell>
          <cell r="D10" t="str">
            <v>B</v>
          </cell>
          <cell r="E10">
            <v>3</v>
          </cell>
          <cell r="F10" t="str">
            <v>Z</v>
          </cell>
          <cell r="G10">
            <v>1</v>
          </cell>
          <cell r="H10" t="str">
            <v>C5705B-3Z-1</v>
          </cell>
          <cell r="I10">
            <v>0.90500000000000003</v>
          </cell>
          <cell r="J10">
            <v>5.7</v>
          </cell>
        </row>
        <row r="11">
          <cell r="A11" t="str">
            <v>3-2</v>
          </cell>
          <cell r="B11">
            <v>5057</v>
          </cell>
          <cell r="C11">
            <v>5</v>
          </cell>
          <cell r="D11" t="str">
            <v>B</v>
          </cell>
          <cell r="E11">
            <v>3</v>
          </cell>
          <cell r="F11" t="str">
            <v>Z</v>
          </cell>
          <cell r="G11">
            <v>2</v>
          </cell>
          <cell r="H11" t="str">
            <v>C5705B-3Z-2</v>
          </cell>
          <cell r="I11">
            <v>0.85499999999999998</v>
          </cell>
          <cell r="J11">
            <v>6.6050000000000004</v>
          </cell>
        </row>
        <row r="12">
          <cell r="A12" t="str">
            <v>3-3</v>
          </cell>
          <cell r="B12">
            <v>5057</v>
          </cell>
          <cell r="C12">
            <v>5</v>
          </cell>
          <cell r="D12" t="str">
            <v>B</v>
          </cell>
          <cell r="E12">
            <v>3</v>
          </cell>
          <cell r="F12" t="str">
            <v>Z</v>
          </cell>
          <cell r="G12">
            <v>3</v>
          </cell>
          <cell r="H12" t="str">
            <v>C5705B-3Z-3</v>
          </cell>
          <cell r="I12">
            <v>0.85499999999999998</v>
          </cell>
          <cell r="J12">
            <v>7.46</v>
          </cell>
        </row>
        <row r="13">
          <cell r="A13" t="str">
            <v>3-4</v>
          </cell>
          <cell r="B13">
            <v>5057</v>
          </cell>
          <cell r="C13">
            <v>5</v>
          </cell>
          <cell r="D13" t="str">
            <v>B</v>
          </cell>
          <cell r="E13">
            <v>3</v>
          </cell>
          <cell r="F13" t="str">
            <v>Z</v>
          </cell>
          <cell r="G13">
            <v>4</v>
          </cell>
          <cell r="H13" t="str">
            <v>C5705B-3Z-4</v>
          </cell>
          <cell r="I13">
            <v>0.52500000000000002</v>
          </cell>
          <cell r="J13">
            <v>8.3149999999999995</v>
          </cell>
        </row>
        <row r="14">
          <cell r="A14" t="str">
            <v>4-1</v>
          </cell>
          <cell r="B14">
            <v>5057</v>
          </cell>
          <cell r="C14">
            <v>5</v>
          </cell>
          <cell r="D14" t="str">
            <v>B</v>
          </cell>
          <cell r="E14">
            <v>4</v>
          </cell>
          <cell r="F14" t="str">
            <v>Z</v>
          </cell>
          <cell r="G14">
            <v>1</v>
          </cell>
          <cell r="H14" t="str">
            <v>C5705B-4Z-1</v>
          </cell>
          <cell r="I14">
            <v>0.875</v>
          </cell>
          <cell r="J14">
            <v>8.6999999999999993</v>
          </cell>
        </row>
        <row r="15">
          <cell r="A15" t="str">
            <v>4-2</v>
          </cell>
          <cell r="B15">
            <v>5057</v>
          </cell>
          <cell r="C15">
            <v>5</v>
          </cell>
          <cell r="D15" t="str">
            <v>B</v>
          </cell>
          <cell r="E15">
            <v>4</v>
          </cell>
          <cell r="F15" t="str">
            <v>Z</v>
          </cell>
          <cell r="G15">
            <v>2</v>
          </cell>
          <cell r="H15" t="str">
            <v>C5705B-4Z-2</v>
          </cell>
          <cell r="I15">
            <v>0.74</v>
          </cell>
          <cell r="J15">
            <v>9.5749999999999993</v>
          </cell>
        </row>
        <row r="16">
          <cell r="A16" t="str">
            <v>4-3</v>
          </cell>
          <cell r="B16">
            <v>5057</v>
          </cell>
          <cell r="C16">
            <v>5</v>
          </cell>
          <cell r="D16" t="str">
            <v>B</v>
          </cell>
          <cell r="E16">
            <v>4</v>
          </cell>
          <cell r="F16" t="str">
            <v>Z</v>
          </cell>
          <cell r="G16">
            <v>3</v>
          </cell>
          <cell r="H16" t="str">
            <v>C5705B-4Z-3</v>
          </cell>
          <cell r="I16">
            <v>0.71499999999999997</v>
          </cell>
          <cell r="J16">
            <v>10.315</v>
          </cell>
        </row>
        <row r="17">
          <cell r="A17" t="str">
            <v>4-4</v>
          </cell>
          <cell r="B17">
            <v>5057</v>
          </cell>
          <cell r="C17">
            <v>5</v>
          </cell>
          <cell r="D17" t="str">
            <v>B</v>
          </cell>
          <cell r="E17">
            <v>4</v>
          </cell>
          <cell r="F17" t="str">
            <v>Z</v>
          </cell>
          <cell r="G17">
            <v>4</v>
          </cell>
          <cell r="H17" t="str">
            <v>C5705B-4Z-4</v>
          </cell>
          <cell r="I17">
            <v>0.8</v>
          </cell>
          <cell r="J17">
            <v>11.03</v>
          </cell>
        </row>
        <row r="18">
          <cell r="A18" t="str">
            <v>5-1</v>
          </cell>
          <cell r="B18">
            <v>5057</v>
          </cell>
          <cell r="C18">
            <v>5</v>
          </cell>
          <cell r="D18" t="str">
            <v>B</v>
          </cell>
          <cell r="E18">
            <v>5</v>
          </cell>
          <cell r="F18" t="str">
            <v>Z</v>
          </cell>
          <cell r="G18">
            <v>1</v>
          </cell>
          <cell r="H18" t="str">
            <v>C5705B-5Z-1</v>
          </cell>
          <cell r="I18">
            <v>0.78500000000000003</v>
          </cell>
          <cell r="J18">
            <v>11.7</v>
          </cell>
        </row>
        <row r="19">
          <cell r="A19" t="str">
            <v>5-2</v>
          </cell>
          <cell r="B19">
            <v>5057</v>
          </cell>
          <cell r="C19">
            <v>5</v>
          </cell>
          <cell r="D19" t="str">
            <v>B</v>
          </cell>
          <cell r="E19">
            <v>5</v>
          </cell>
          <cell r="F19" t="str">
            <v>Z</v>
          </cell>
          <cell r="G19">
            <v>2</v>
          </cell>
          <cell r="H19" t="str">
            <v>C5705B-5Z-2</v>
          </cell>
          <cell r="I19">
            <v>0.89500000000000002</v>
          </cell>
          <cell r="J19">
            <v>12.484999999999999</v>
          </cell>
        </row>
        <row r="20">
          <cell r="A20" t="str">
            <v>5-3</v>
          </cell>
          <cell r="B20">
            <v>5057</v>
          </cell>
          <cell r="C20">
            <v>5</v>
          </cell>
          <cell r="D20" t="str">
            <v>B</v>
          </cell>
          <cell r="E20">
            <v>5</v>
          </cell>
          <cell r="F20" t="str">
            <v>Z</v>
          </cell>
          <cell r="G20">
            <v>3</v>
          </cell>
          <cell r="H20" t="str">
            <v>C5705B-5Z-3</v>
          </cell>
          <cell r="I20">
            <v>0.84499999999999997</v>
          </cell>
          <cell r="J20">
            <v>13.38</v>
          </cell>
        </row>
        <row r="21">
          <cell r="A21" t="str">
            <v>5-4</v>
          </cell>
          <cell r="B21">
            <v>5057</v>
          </cell>
          <cell r="C21">
            <v>5</v>
          </cell>
          <cell r="D21" t="str">
            <v>B</v>
          </cell>
          <cell r="E21">
            <v>5</v>
          </cell>
          <cell r="F21" t="str">
            <v>Z</v>
          </cell>
          <cell r="G21">
            <v>4</v>
          </cell>
          <cell r="H21" t="str">
            <v>C5705B-5Z-4</v>
          </cell>
          <cell r="I21">
            <v>0.62</v>
          </cell>
          <cell r="J21">
            <v>14.225</v>
          </cell>
        </row>
        <row r="22">
          <cell r="A22" t="str">
            <v>6-1</v>
          </cell>
          <cell r="B22">
            <v>5057</v>
          </cell>
          <cell r="C22">
            <v>5</v>
          </cell>
          <cell r="D22" t="str">
            <v>B</v>
          </cell>
          <cell r="E22">
            <v>6</v>
          </cell>
          <cell r="F22" t="str">
            <v>Z</v>
          </cell>
          <cell r="G22">
            <v>1</v>
          </cell>
          <cell r="H22" t="str">
            <v>C5705B-6Z-1</v>
          </cell>
          <cell r="I22">
            <v>0.9</v>
          </cell>
          <cell r="J22">
            <v>14.7</v>
          </cell>
        </row>
        <row r="23">
          <cell r="A23" t="str">
            <v>6-2</v>
          </cell>
          <cell r="B23">
            <v>5057</v>
          </cell>
          <cell r="C23">
            <v>5</v>
          </cell>
          <cell r="D23" t="str">
            <v>B</v>
          </cell>
          <cell r="E23">
            <v>6</v>
          </cell>
          <cell r="F23" t="str">
            <v>Z</v>
          </cell>
          <cell r="G23">
            <v>2</v>
          </cell>
          <cell r="H23" t="str">
            <v>C5705B-6Z-2</v>
          </cell>
          <cell r="I23">
            <v>0.94499999999999995</v>
          </cell>
          <cell r="J23">
            <v>15.6</v>
          </cell>
        </row>
        <row r="24">
          <cell r="A24" t="str">
            <v>6-3</v>
          </cell>
          <cell r="B24">
            <v>5057</v>
          </cell>
          <cell r="C24">
            <v>5</v>
          </cell>
          <cell r="D24" t="str">
            <v>B</v>
          </cell>
          <cell r="E24">
            <v>6</v>
          </cell>
          <cell r="F24" t="str">
            <v>Z</v>
          </cell>
          <cell r="G24">
            <v>3</v>
          </cell>
          <cell r="H24" t="str">
            <v>C5705B-6Z-3</v>
          </cell>
          <cell r="I24">
            <v>0.69</v>
          </cell>
          <cell r="J24">
            <v>16.545000000000002</v>
          </cell>
        </row>
        <row r="25">
          <cell r="A25" t="str">
            <v>6-4</v>
          </cell>
          <cell r="B25">
            <v>5057</v>
          </cell>
          <cell r="C25">
            <v>5</v>
          </cell>
          <cell r="D25" t="str">
            <v>B</v>
          </cell>
          <cell r="E25">
            <v>6</v>
          </cell>
          <cell r="F25" t="str">
            <v>Z</v>
          </cell>
          <cell r="G25">
            <v>4</v>
          </cell>
          <cell r="H25" t="str">
            <v>C5705B-6Z-4</v>
          </cell>
          <cell r="I25">
            <v>0.59499999999999997</v>
          </cell>
          <cell r="J25">
            <v>17.234999999999999</v>
          </cell>
        </row>
        <row r="26">
          <cell r="A26" t="str">
            <v>7-1</v>
          </cell>
          <cell r="B26">
            <v>5057</v>
          </cell>
          <cell r="C26">
            <v>5</v>
          </cell>
          <cell r="D26" t="str">
            <v>B</v>
          </cell>
          <cell r="E26">
            <v>7</v>
          </cell>
          <cell r="F26" t="str">
            <v>Z</v>
          </cell>
          <cell r="G26">
            <v>1</v>
          </cell>
          <cell r="H26" t="str">
            <v>C5705B-7Z-1</v>
          </cell>
          <cell r="I26">
            <v>0.9</v>
          </cell>
          <cell r="J26">
            <v>17.7</v>
          </cell>
        </row>
        <row r="27">
          <cell r="A27" t="str">
            <v>7-2</v>
          </cell>
          <cell r="B27">
            <v>5057</v>
          </cell>
          <cell r="C27">
            <v>5</v>
          </cell>
          <cell r="D27" t="str">
            <v>B</v>
          </cell>
          <cell r="E27">
            <v>7</v>
          </cell>
          <cell r="F27" t="str">
            <v>Z</v>
          </cell>
          <cell r="G27">
            <v>2</v>
          </cell>
          <cell r="H27" t="str">
            <v>C5705B-7Z-2</v>
          </cell>
          <cell r="I27">
            <v>0.89</v>
          </cell>
          <cell r="J27">
            <v>18.600000000000001</v>
          </cell>
        </row>
        <row r="28">
          <cell r="A28" t="str">
            <v>7-3</v>
          </cell>
          <cell r="B28">
            <v>5057</v>
          </cell>
          <cell r="C28">
            <v>5</v>
          </cell>
          <cell r="D28" t="str">
            <v>B</v>
          </cell>
          <cell r="E28">
            <v>7</v>
          </cell>
          <cell r="F28" t="str">
            <v>Z</v>
          </cell>
          <cell r="G28">
            <v>3</v>
          </cell>
          <cell r="H28" t="str">
            <v>C5705B-7Z-3</v>
          </cell>
          <cell r="I28">
            <v>0.5</v>
          </cell>
          <cell r="J28">
            <v>19.489999999999998</v>
          </cell>
        </row>
        <row r="29">
          <cell r="A29" t="str">
            <v>7-4</v>
          </cell>
          <cell r="B29">
            <v>5057</v>
          </cell>
          <cell r="C29">
            <v>5</v>
          </cell>
          <cell r="D29" t="str">
            <v>B</v>
          </cell>
          <cell r="E29">
            <v>7</v>
          </cell>
          <cell r="F29" t="str">
            <v>Z</v>
          </cell>
          <cell r="G29">
            <v>4</v>
          </cell>
          <cell r="H29" t="str">
            <v>C5705B-7Z-4</v>
          </cell>
          <cell r="I29">
            <v>0.9</v>
          </cell>
          <cell r="J29">
            <v>19.989999999999998</v>
          </cell>
        </row>
        <row r="30">
          <cell r="A30" t="str">
            <v>8-1</v>
          </cell>
          <cell r="B30">
            <v>5057</v>
          </cell>
          <cell r="C30">
            <v>5</v>
          </cell>
          <cell r="D30" t="str">
            <v>B</v>
          </cell>
          <cell r="E30">
            <v>8</v>
          </cell>
          <cell r="F30" t="str">
            <v>Z</v>
          </cell>
          <cell r="G30">
            <v>1</v>
          </cell>
          <cell r="H30" t="str">
            <v>C5705B-8Z-1</v>
          </cell>
          <cell r="I30">
            <v>0.66</v>
          </cell>
          <cell r="J30">
            <v>20.7</v>
          </cell>
        </row>
        <row r="31">
          <cell r="A31" t="str">
            <v>8-2</v>
          </cell>
          <cell r="B31">
            <v>5057</v>
          </cell>
          <cell r="C31">
            <v>5</v>
          </cell>
          <cell r="D31" t="str">
            <v>B</v>
          </cell>
          <cell r="E31">
            <v>8</v>
          </cell>
          <cell r="F31" t="str">
            <v>Z</v>
          </cell>
          <cell r="G31">
            <v>2</v>
          </cell>
          <cell r="H31" t="str">
            <v>C5705B-8Z-2</v>
          </cell>
          <cell r="I31">
            <v>0.98</v>
          </cell>
          <cell r="J31">
            <v>21.36</v>
          </cell>
        </row>
        <row r="32">
          <cell r="A32" t="str">
            <v>8-3</v>
          </cell>
          <cell r="B32">
            <v>5057</v>
          </cell>
          <cell r="C32">
            <v>5</v>
          </cell>
          <cell r="D32" t="str">
            <v>B</v>
          </cell>
          <cell r="E32">
            <v>8</v>
          </cell>
          <cell r="F32" t="str">
            <v>Z</v>
          </cell>
          <cell r="G32">
            <v>3</v>
          </cell>
          <cell r="H32" t="str">
            <v>C5705B-8Z-3</v>
          </cell>
          <cell r="I32">
            <v>0.6</v>
          </cell>
          <cell r="J32">
            <v>22.34</v>
          </cell>
        </row>
        <row r="33">
          <cell r="A33" t="str">
            <v>8-4</v>
          </cell>
          <cell r="B33">
            <v>5057</v>
          </cell>
          <cell r="C33">
            <v>5</v>
          </cell>
          <cell r="D33" t="str">
            <v>B</v>
          </cell>
          <cell r="E33">
            <v>8</v>
          </cell>
          <cell r="F33" t="str">
            <v>Z</v>
          </cell>
          <cell r="G33">
            <v>4</v>
          </cell>
          <cell r="H33" t="str">
            <v>C5705B-8Z-4</v>
          </cell>
          <cell r="I33">
            <v>0.84</v>
          </cell>
          <cell r="J33">
            <v>22.94</v>
          </cell>
        </row>
        <row r="34">
          <cell r="A34" t="str">
            <v>9-1</v>
          </cell>
          <cell r="B34">
            <v>5057</v>
          </cell>
          <cell r="C34">
            <v>5</v>
          </cell>
          <cell r="D34" t="str">
            <v>B</v>
          </cell>
          <cell r="E34">
            <v>9</v>
          </cell>
          <cell r="F34" t="str">
            <v>Z</v>
          </cell>
          <cell r="G34">
            <v>1</v>
          </cell>
          <cell r="H34" t="str">
            <v>C5705B-9Z-1</v>
          </cell>
          <cell r="I34">
            <v>0.89500000000000002</v>
          </cell>
          <cell r="J34">
            <v>23.7</v>
          </cell>
        </row>
        <row r="35">
          <cell r="A35" t="str">
            <v>9-2</v>
          </cell>
          <cell r="B35">
            <v>5057</v>
          </cell>
          <cell r="C35">
            <v>5</v>
          </cell>
          <cell r="D35" t="str">
            <v>B</v>
          </cell>
          <cell r="E35">
            <v>9</v>
          </cell>
          <cell r="F35" t="str">
            <v>Z</v>
          </cell>
          <cell r="G35">
            <v>2</v>
          </cell>
          <cell r="H35" t="str">
            <v>C5705B-9Z-2</v>
          </cell>
          <cell r="I35">
            <v>0.96</v>
          </cell>
          <cell r="J35">
            <v>24.594999999999999</v>
          </cell>
        </row>
        <row r="36">
          <cell r="A36" t="str">
            <v>9-3</v>
          </cell>
          <cell r="B36">
            <v>5057</v>
          </cell>
          <cell r="C36">
            <v>5</v>
          </cell>
          <cell r="D36" t="str">
            <v>B</v>
          </cell>
          <cell r="E36">
            <v>9</v>
          </cell>
          <cell r="F36" t="str">
            <v>Z</v>
          </cell>
          <cell r="G36">
            <v>3</v>
          </cell>
          <cell r="H36" t="str">
            <v>C5705B-9Z-3</v>
          </cell>
          <cell r="I36">
            <v>0.53</v>
          </cell>
          <cell r="J36">
            <v>25.555</v>
          </cell>
        </row>
        <row r="37">
          <cell r="A37" t="str">
            <v>9-4</v>
          </cell>
          <cell r="B37">
            <v>5057</v>
          </cell>
          <cell r="C37">
            <v>5</v>
          </cell>
          <cell r="D37" t="str">
            <v>B</v>
          </cell>
          <cell r="E37">
            <v>9</v>
          </cell>
          <cell r="F37" t="str">
            <v>Z</v>
          </cell>
          <cell r="G37">
            <v>4</v>
          </cell>
          <cell r="H37" t="str">
            <v>C5705B-9Z-4</v>
          </cell>
          <cell r="I37">
            <v>0.71499999999999997</v>
          </cell>
          <cell r="J37">
            <v>26.085000000000001</v>
          </cell>
        </row>
        <row r="38">
          <cell r="A38" t="str">
            <v>10-1</v>
          </cell>
          <cell r="B38">
            <v>5057</v>
          </cell>
          <cell r="C38">
            <v>5</v>
          </cell>
          <cell r="D38" t="str">
            <v>B</v>
          </cell>
          <cell r="E38">
            <v>10</v>
          </cell>
          <cell r="F38" t="str">
            <v>Z</v>
          </cell>
          <cell r="G38">
            <v>1</v>
          </cell>
          <cell r="H38" t="str">
            <v>C5705B-10Z-1</v>
          </cell>
          <cell r="I38">
            <v>0.97499999999999998</v>
          </cell>
          <cell r="J38">
            <v>26.7</v>
          </cell>
        </row>
        <row r="39">
          <cell r="A39" t="str">
            <v>10-2</v>
          </cell>
          <cell r="B39">
            <v>5057</v>
          </cell>
          <cell r="C39">
            <v>5</v>
          </cell>
          <cell r="D39" t="str">
            <v>B</v>
          </cell>
          <cell r="E39">
            <v>10</v>
          </cell>
          <cell r="F39" t="str">
            <v>Z</v>
          </cell>
          <cell r="G39">
            <v>2</v>
          </cell>
          <cell r="H39" t="str">
            <v>C5705B-10Z-2</v>
          </cell>
          <cell r="I39">
            <v>0.94499999999999995</v>
          </cell>
          <cell r="J39">
            <v>27.675000000000001</v>
          </cell>
        </row>
        <row r="40">
          <cell r="A40" t="str">
            <v>10-3</v>
          </cell>
          <cell r="B40">
            <v>5057</v>
          </cell>
          <cell r="C40">
            <v>5</v>
          </cell>
          <cell r="D40" t="str">
            <v>B</v>
          </cell>
          <cell r="E40">
            <v>10</v>
          </cell>
          <cell r="F40" t="str">
            <v>Z</v>
          </cell>
          <cell r="G40">
            <v>3</v>
          </cell>
          <cell r="H40" t="str">
            <v>C5705B-10Z-3</v>
          </cell>
          <cell r="I40">
            <v>0.76500000000000001</v>
          </cell>
          <cell r="J40">
            <v>28.62</v>
          </cell>
        </row>
        <row r="41">
          <cell r="A41" t="str">
            <v>10-4</v>
          </cell>
          <cell r="B41">
            <v>5057</v>
          </cell>
          <cell r="C41">
            <v>5</v>
          </cell>
          <cell r="D41" t="str">
            <v>B</v>
          </cell>
          <cell r="E41">
            <v>10</v>
          </cell>
          <cell r="F41" t="str">
            <v>Z</v>
          </cell>
          <cell r="G41">
            <v>4</v>
          </cell>
          <cell r="H41" t="str">
            <v>C5705B-10Z-4</v>
          </cell>
          <cell r="I41">
            <v>0.54500000000000004</v>
          </cell>
          <cell r="J41">
            <v>29.385000000000002</v>
          </cell>
        </row>
        <row r="42">
          <cell r="A42" t="str">
            <v>11-1</v>
          </cell>
          <cell r="B42">
            <v>5057</v>
          </cell>
          <cell r="C42">
            <v>5</v>
          </cell>
          <cell r="D42" t="str">
            <v>B</v>
          </cell>
          <cell r="E42">
            <v>11</v>
          </cell>
          <cell r="F42" t="str">
            <v>Z</v>
          </cell>
          <cell r="G42">
            <v>1</v>
          </cell>
          <cell r="H42" t="str">
            <v>C5705B-11Z-1</v>
          </cell>
          <cell r="I42">
            <v>0.9</v>
          </cell>
          <cell r="J42">
            <v>29.7</v>
          </cell>
        </row>
        <row r="43">
          <cell r="A43" t="str">
            <v>11-2</v>
          </cell>
          <cell r="B43">
            <v>5057</v>
          </cell>
          <cell r="C43">
            <v>5</v>
          </cell>
          <cell r="D43" t="str">
            <v>B</v>
          </cell>
          <cell r="E43">
            <v>11</v>
          </cell>
          <cell r="F43" t="str">
            <v>Z</v>
          </cell>
          <cell r="G43">
            <v>2</v>
          </cell>
          <cell r="H43" t="str">
            <v>C5705B-11Z-2</v>
          </cell>
          <cell r="I43">
            <v>0.49</v>
          </cell>
          <cell r="J43">
            <v>30.6</v>
          </cell>
        </row>
        <row r="44">
          <cell r="A44" t="str">
            <v>11-3</v>
          </cell>
          <cell r="B44">
            <v>5057</v>
          </cell>
          <cell r="C44">
            <v>5</v>
          </cell>
          <cell r="D44" t="str">
            <v>B</v>
          </cell>
          <cell r="E44">
            <v>11</v>
          </cell>
          <cell r="F44" t="str">
            <v>Z</v>
          </cell>
          <cell r="G44">
            <v>3</v>
          </cell>
          <cell r="H44" t="str">
            <v>C5705B-11Z-3</v>
          </cell>
          <cell r="I44">
            <v>0.80500000000000005</v>
          </cell>
          <cell r="J44">
            <v>31.09</v>
          </cell>
        </row>
        <row r="45">
          <cell r="A45" t="str">
            <v>11-4</v>
          </cell>
          <cell r="B45">
            <v>5057</v>
          </cell>
          <cell r="C45">
            <v>5</v>
          </cell>
          <cell r="D45" t="str">
            <v>B</v>
          </cell>
          <cell r="E45">
            <v>11</v>
          </cell>
          <cell r="F45" t="str">
            <v>Z</v>
          </cell>
          <cell r="G45">
            <v>4</v>
          </cell>
          <cell r="H45" t="str">
            <v>C5705B-11Z-4</v>
          </cell>
          <cell r="I45">
            <v>0.73</v>
          </cell>
          <cell r="J45">
            <v>31.895</v>
          </cell>
        </row>
        <row r="46">
          <cell r="A46" t="str">
            <v>12-1</v>
          </cell>
          <cell r="B46">
            <v>5057</v>
          </cell>
          <cell r="C46">
            <v>5</v>
          </cell>
          <cell r="D46" t="str">
            <v>B</v>
          </cell>
          <cell r="E46">
            <v>12</v>
          </cell>
          <cell r="F46" t="str">
            <v>Z</v>
          </cell>
          <cell r="G46">
            <v>1</v>
          </cell>
          <cell r="H46" t="str">
            <v>C5705B-12Z-1</v>
          </cell>
          <cell r="I46">
            <v>0.1</v>
          </cell>
          <cell r="J46">
            <v>32.700000000000003</v>
          </cell>
        </row>
        <row r="47">
          <cell r="A47" t="str">
            <v>13-1</v>
          </cell>
          <cell r="B47">
            <v>5057</v>
          </cell>
          <cell r="C47">
            <v>5</v>
          </cell>
          <cell r="D47" t="str">
            <v>B</v>
          </cell>
          <cell r="E47">
            <v>13</v>
          </cell>
          <cell r="F47" t="str">
            <v>M</v>
          </cell>
          <cell r="G47">
            <v>1</v>
          </cell>
          <cell r="H47" t="str">
            <v>C5705B-13M-1</v>
          </cell>
          <cell r="I47">
            <v>0.61</v>
          </cell>
          <cell r="J47">
            <v>20.7</v>
          </cell>
        </row>
        <row r="48">
          <cell r="A48" t="str">
            <v>13-2</v>
          </cell>
          <cell r="B48">
            <v>5057</v>
          </cell>
          <cell r="C48">
            <v>5</v>
          </cell>
          <cell r="D48" t="str">
            <v>B</v>
          </cell>
          <cell r="E48">
            <v>13</v>
          </cell>
          <cell r="F48" t="str">
            <v>M</v>
          </cell>
          <cell r="G48">
            <v>2</v>
          </cell>
          <cell r="H48" t="str">
            <v>C5705B-13M-2</v>
          </cell>
          <cell r="I48">
            <v>0.66</v>
          </cell>
          <cell r="J48">
            <v>21.31</v>
          </cell>
        </row>
        <row r="49">
          <cell r="A49" t="str">
            <v>13-3</v>
          </cell>
          <cell r="B49">
            <v>5057</v>
          </cell>
          <cell r="C49">
            <v>5</v>
          </cell>
          <cell r="D49" t="str">
            <v>B</v>
          </cell>
          <cell r="E49">
            <v>13</v>
          </cell>
          <cell r="F49" t="str">
            <v>M</v>
          </cell>
          <cell r="G49">
            <v>3</v>
          </cell>
          <cell r="H49" t="str">
            <v>C5705B-13M-3</v>
          </cell>
          <cell r="I49">
            <v>0.91</v>
          </cell>
          <cell r="J49">
            <v>21.97</v>
          </cell>
        </row>
        <row r="50">
          <cell r="A50" t="str">
            <v>14-1</v>
          </cell>
          <cell r="B50">
            <v>5057</v>
          </cell>
          <cell r="C50">
            <v>5</v>
          </cell>
          <cell r="D50" t="str">
            <v>B</v>
          </cell>
          <cell r="E50">
            <v>14</v>
          </cell>
          <cell r="F50" t="str">
            <v>M</v>
          </cell>
          <cell r="G50">
            <v>1</v>
          </cell>
          <cell r="H50" t="str">
            <v>C5705B-14M-1</v>
          </cell>
          <cell r="I50">
            <v>0.9</v>
          </cell>
          <cell r="J50">
            <v>22.7</v>
          </cell>
        </row>
        <row r="51">
          <cell r="A51" t="str">
            <v>14-2</v>
          </cell>
          <cell r="B51">
            <v>5057</v>
          </cell>
          <cell r="C51">
            <v>5</v>
          </cell>
          <cell r="D51" t="str">
            <v>B</v>
          </cell>
          <cell r="E51">
            <v>14</v>
          </cell>
          <cell r="F51" t="str">
            <v>M</v>
          </cell>
          <cell r="G51">
            <v>2</v>
          </cell>
          <cell r="H51" t="str">
            <v>C5705B-14M-2</v>
          </cell>
          <cell r="I51">
            <v>0.98</v>
          </cell>
          <cell r="J51">
            <v>23.6</v>
          </cell>
        </row>
        <row r="52">
          <cell r="A52" t="str">
            <v>14-3</v>
          </cell>
          <cell r="B52">
            <v>5057</v>
          </cell>
          <cell r="C52">
            <v>5</v>
          </cell>
          <cell r="D52" t="str">
            <v>B</v>
          </cell>
          <cell r="E52">
            <v>14</v>
          </cell>
          <cell r="F52" t="str">
            <v>M</v>
          </cell>
          <cell r="G52">
            <v>3</v>
          </cell>
          <cell r="H52" t="str">
            <v>C5705B-14M-3</v>
          </cell>
          <cell r="I52">
            <v>0.83</v>
          </cell>
          <cell r="J52">
            <v>24.58</v>
          </cell>
        </row>
        <row r="53">
          <cell r="A53" t="str">
            <v>14-4</v>
          </cell>
          <cell r="B53">
            <v>5057</v>
          </cell>
          <cell r="C53">
            <v>5</v>
          </cell>
          <cell r="D53" t="str">
            <v>B</v>
          </cell>
          <cell r="E53">
            <v>14</v>
          </cell>
          <cell r="F53" t="str">
            <v>M</v>
          </cell>
          <cell r="G53">
            <v>4</v>
          </cell>
          <cell r="H53" t="str">
            <v>C5705B-14M-4</v>
          </cell>
          <cell r="I53">
            <v>0.78500000000000003</v>
          </cell>
          <cell r="J53">
            <v>25.41</v>
          </cell>
        </row>
        <row r="54">
          <cell r="A54" t="str">
            <v>15-1</v>
          </cell>
          <cell r="B54">
            <v>5057</v>
          </cell>
          <cell r="C54">
            <v>5</v>
          </cell>
          <cell r="D54" t="str">
            <v>B</v>
          </cell>
          <cell r="E54">
            <v>15</v>
          </cell>
          <cell r="F54" t="str">
            <v>M</v>
          </cell>
          <cell r="G54">
            <v>1</v>
          </cell>
          <cell r="H54" t="str">
            <v>C5705B-15M-1</v>
          </cell>
          <cell r="I54">
            <v>0.71499999999999997</v>
          </cell>
          <cell r="J54">
            <v>26.7</v>
          </cell>
        </row>
        <row r="55">
          <cell r="A55" t="str">
            <v>15-2</v>
          </cell>
          <cell r="B55">
            <v>5057</v>
          </cell>
          <cell r="C55">
            <v>5</v>
          </cell>
          <cell r="D55" t="str">
            <v>B</v>
          </cell>
          <cell r="E55">
            <v>15</v>
          </cell>
          <cell r="F55" t="str">
            <v>M</v>
          </cell>
          <cell r="G55">
            <v>2</v>
          </cell>
          <cell r="H55" t="str">
            <v>C5705B-15M-2</v>
          </cell>
          <cell r="I55">
            <v>0.48</v>
          </cell>
          <cell r="J55">
            <v>27.414999999999999</v>
          </cell>
        </row>
        <row r="56">
          <cell r="A56" t="str">
            <v>16-1</v>
          </cell>
          <cell r="B56">
            <v>5057</v>
          </cell>
          <cell r="C56">
            <v>5</v>
          </cell>
          <cell r="D56" t="str">
            <v>B</v>
          </cell>
          <cell r="E56">
            <v>16</v>
          </cell>
          <cell r="F56" t="str">
            <v>M</v>
          </cell>
          <cell r="G56">
            <v>1</v>
          </cell>
          <cell r="H56" t="str">
            <v>C5705B-16M-1</v>
          </cell>
          <cell r="I56">
            <v>0.97</v>
          </cell>
          <cell r="J56">
            <v>29.7</v>
          </cell>
        </row>
        <row r="57">
          <cell r="A57" t="str">
            <v>16-2</v>
          </cell>
          <cell r="B57">
            <v>5057</v>
          </cell>
          <cell r="C57">
            <v>5</v>
          </cell>
          <cell r="D57" t="str">
            <v>B</v>
          </cell>
          <cell r="E57">
            <v>16</v>
          </cell>
          <cell r="F57" t="str">
            <v>M</v>
          </cell>
          <cell r="G57">
            <v>2</v>
          </cell>
          <cell r="H57" t="str">
            <v>C5705B-16M-2</v>
          </cell>
          <cell r="I57">
            <v>0.7</v>
          </cell>
          <cell r="J57">
            <v>30.67</v>
          </cell>
        </row>
        <row r="58">
          <cell r="A58" t="str">
            <v>17-1</v>
          </cell>
          <cell r="B58">
            <v>5057</v>
          </cell>
          <cell r="C58">
            <v>5</v>
          </cell>
          <cell r="D58" t="str">
            <v>B</v>
          </cell>
          <cell r="E58">
            <v>17</v>
          </cell>
          <cell r="F58" t="str">
            <v>Z</v>
          </cell>
          <cell r="G58">
            <v>1</v>
          </cell>
          <cell r="H58" t="str">
            <v>C5705B-17Z-1</v>
          </cell>
          <cell r="I58">
            <v>0.39</v>
          </cell>
          <cell r="J58">
            <v>32.700000000000003</v>
          </cell>
        </row>
        <row r="59">
          <cell r="A59" t="str">
            <v>18-1</v>
          </cell>
          <cell r="B59">
            <v>5057</v>
          </cell>
          <cell r="C59">
            <v>5</v>
          </cell>
          <cell r="D59" t="str">
            <v>B</v>
          </cell>
          <cell r="E59">
            <v>18</v>
          </cell>
          <cell r="F59" t="str">
            <v>Z</v>
          </cell>
          <cell r="G59">
            <v>1</v>
          </cell>
          <cell r="H59" t="str">
            <v>C5705B-18Z-1</v>
          </cell>
          <cell r="I59">
            <v>0.75</v>
          </cell>
          <cell r="J59">
            <v>33.200000000000003</v>
          </cell>
        </row>
        <row r="60">
          <cell r="A60" t="str">
            <v>18-2</v>
          </cell>
          <cell r="B60">
            <v>5057</v>
          </cell>
          <cell r="C60">
            <v>5</v>
          </cell>
          <cell r="D60" t="str">
            <v>B</v>
          </cell>
          <cell r="E60">
            <v>18</v>
          </cell>
          <cell r="F60" t="str">
            <v>Z</v>
          </cell>
          <cell r="G60">
            <v>2</v>
          </cell>
          <cell r="H60" t="str">
            <v>C5705B-18Z-2</v>
          </cell>
          <cell r="I60">
            <v>0.59499999999999997</v>
          </cell>
          <cell r="J60">
            <v>33.950000000000003</v>
          </cell>
        </row>
        <row r="61">
          <cell r="A61" t="str">
            <v>18-3</v>
          </cell>
          <cell r="B61">
            <v>5057</v>
          </cell>
          <cell r="C61">
            <v>5</v>
          </cell>
          <cell r="D61" t="str">
            <v>B</v>
          </cell>
          <cell r="E61">
            <v>18</v>
          </cell>
          <cell r="F61" t="str">
            <v>Z</v>
          </cell>
          <cell r="G61">
            <v>3</v>
          </cell>
          <cell r="H61" t="str">
            <v>C5705B-18Z-3</v>
          </cell>
          <cell r="I61">
            <v>0.88</v>
          </cell>
          <cell r="J61">
            <v>34.545000000000002</v>
          </cell>
        </row>
        <row r="62">
          <cell r="A62" t="str">
            <v>18-4</v>
          </cell>
          <cell r="B62">
            <v>5057</v>
          </cell>
          <cell r="C62">
            <v>5</v>
          </cell>
          <cell r="D62" t="str">
            <v>B</v>
          </cell>
          <cell r="E62">
            <v>18</v>
          </cell>
          <cell r="F62" t="str">
            <v>Z</v>
          </cell>
          <cell r="G62">
            <v>4</v>
          </cell>
          <cell r="H62" t="str">
            <v>C5705B-18Z-4</v>
          </cell>
          <cell r="I62">
            <v>0.57499999999999996</v>
          </cell>
          <cell r="J62">
            <v>35.424999999999997</v>
          </cell>
        </row>
        <row r="63">
          <cell r="A63" t="str">
            <v>19-1</v>
          </cell>
          <cell r="B63">
            <v>5057</v>
          </cell>
          <cell r="C63">
            <v>5</v>
          </cell>
          <cell r="D63" t="str">
            <v>B</v>
          </cell>
          <cell r="E63">
            <v>19</v>
          </cell>
          <cell r="F63" t="str">
            <v>Z</v>
          </cell>
          <cell r="G63">
            <v>1</v>
          </cell>
          <cell r="H63" t="str">
            <v>C5705B-19Z-1</v>
          </cell>
          <cell r="I63">
            <v>0.83</v>
          </cell>
          <cell r="J63">
            <v>35.700000000000003</v>
          </cell>
        </row>
        <row r="64">
          <cell r="A64" t="str">
            <v>19-2</v>
          </cell>
          <cell r="B64">
            <v>5057</v>
          </cell>
          <cell r="C64">
            <v>5</v>
          </cell>
          <cell r="D64" t="str">
            <v>B</v>
          </cell>
          <cell r="E64">
            <v>19</v>
          </cell>
          <cell r="F64" t="str">
            <v>Z</v>
          </cell>
          <cell r="G64">
            <v>2</v>
          </cell>
          <cell r="H64" t="str">
            <v>C5705B-19Z-2</v>
          </cell>
          <cell r="I64">
            <v>0.86499999999999999</v>
          </cell>
          <cell r="J64">
            <v>36.53</v>
          </cell>
        </row>
        <row r="65">
          <cell r="A65" t="str">
            <v>19-3</v>
          </cell>
          <cell r="B65">
            <v>5057</v>
          </cell>
          <cell r="C65">
            <v>5</v>
          </cell>
          <cell r="D65" t="str">
            <v>B</v>
          </cell>
          <cell r="E65">
            <v>19</v>
          </cell>
          <cell r="F65" t="str">
            <v>Z</v>
          </cell>
          <cell r="G65">
            <v>3</v>
          </cell>
          <cell r="H65" t="str">
            <v>C5705B-19Z-3</v>
          </cell>
          <cell r="I65">
            <v>0.78</v>
          </cell>
          <cell r="J65">
            <v>37.395000000000003</v>
          </cell>
        </row>
        <row r="66">
          <cell r="A66" t="str">
            <v>19-4</v>
          </cell>
          <cell r="B66">
            <v>5057</v>
          </cell>
          <cell r="C66">
            <v>5</v>
          </cell>
          <cell r="D66" t="str">
            <v>B</v>
          </cell>
          <cell r="E66">
            <v>19</v>
          </cell>
          <cell r="F66" t="str">
            <v>Z</v>
          </cell>
          <cell r="G66">
            <v>4</v>
          </cell>
          <cell r="H66" t="str">
            <v>C5705B-19Z-4</v>
          </cell>
          <cell r="I66">
            <v>0.6</v>
          </cell>
          <cell r="J66">
            <v>38.174999999999997</v>
          </cell>
        </row>
        <row r="67">
          <cell r="A67" t="str">
            <v>20-1</v>
          </cell>
          <cell r="B67">
            <v>5057</v>
          </cell>
          <cell r="C67">
            <v>5</v>
          </cell>
          <cell r="D67" t="str">
            <v>B</v>
          </cell>
          <cell r="E67">
            <v>20</v>
          </cell>
          <cell r="F67" t="str">
            <v>Z</v>
          </cell>
          <cell r="G67">
            <v>1</v>
          </cell>
          <cell r="H67" t="str">
            <v>C5705B-20Z-1</v>
          </cell>
          <cell r="I67">
            <v>0.59</v>
          </cell>
          <cell r="J67">
            <v>38.700000000000003</v>
          </cell>
        </row>
        <row r="68">
          <cell r="A68" t="str">
            <v>20-2</v>
          </cell>
          <cell r="B68">
            <v>5057</v>
          </cell>
          <cell r="C68">
            <v>5</v>
          </cell>
          <cell r="D68" t="str">
            <v>B</v>
          </cell>
          <cell r="E68">
            <v>20</v>
          </cell>
          <cell r="F68" t="str">
            <v>Z</v>
          </cell>
          <cell r="G68">
            <v>2</v>
          </cell>
          <cell r="H68" t="str">
            <v>C5705B-20Z-2</v>
          </cell>
          <cell r="I68">
            <v>0.84499999999999997</v>
          </cell>
          <cell r="J68">
            <v>39.29</v>
          </cell>
        </row>
        <row r="69">
          <cell r="A69" t="str">
            <v>20-3</v>
          </cell>
          <cell r="B69">
            <v>5057</v>
          </cell>
          <cell r="C69">
            <v>5</v>
          </cell>
          <cell r="D69" t="str">
            <v>B</v>
          </cell>
          <cell r="E69">
            <v>20</v>
          </cell>
          <cell r="F69" t="str">
            <v>Z</v>
          </cell>
          <cell r="G69">
            <v>3</v>
          </cell>
          <cell r="H69" t="str">
            <v>C5705B-20Z-3</v>
          </cell>
          <cell r="I69">
            <v>0.86499999999999999</v>
          </cell>
          <cell r="J69">
            <v>40.134999999999998</v>
          </cell>
        </row>
        <row r="70">
          <cell r="A70" t="str">
            <v>20-4</v>
          </cell>
          <cell r="B70">
            <v>5057</v>
          </cell>
          <cell r="C70">
            <v>5</v>
          </cell>
          <cell r="D70" t="str">
            <v>B</v>
          </cell>
          <cell r="E70">
            <v>20</v>
          </cell>
          <cell r="F70" t="str">
            <v>Z</v>
          </cell>
          <cell r="G70">
            <v>4</v>
          </cell>
          <cell r="H70" t="str">
            <v>C5705B-20Z-4</v>
          </cell>
          <cell r="I70">
            <v>0.84</v>
          </cell>
          <cell r="J70">
            <v>41</v>
          </cell>
        </row>
        <row r="71">
          <cell r="A71" t="str">
            <v>21-1</v>
          </cell>
          <cell r="B71">
            <v>5057</v>
          </cell>
          <cell r="C71">
            <v>5</v>
          </cell>
          <cell r="D71" t="str">
            <v>B</v>
          </cell>
          <cell r="E71">
            <v>21</v>
          </cell>
          <cell r="F71" t="str">
            <v>Z</v>
          </cell>
          <cell r="G71">
            <v>1</v>
          </cell>
          <cell r="H71" t="str">
            <v>C5705B-21Z-1</v>
          </cell>
          <cell r="I71">
            <v>0.95499999999999996</v>
          </cell>
          <cell r="J71">
            <v>41.7</v>
          </cell>
        </row>
        <row r="72">
          <cell r="A72" t="str">
            <v>22-1</v>
          </cell>
          <cell r="B72">
            <v>5057</v>
          </cell>
          <cell r="C72">
            <v>5</v>
          </cell>
          <cell r="D72" t="str">
            <v>B</v>
          </cell>
          <cell r="E72">
            <v>22</v>
          </cell>
          <cell r="F72" t="str">
            <v>Z</v>
          </cell>
          <cell r="G72">
            <v>1</v>
          </cell>
          <cell r="H72" t="str">
            <v>C5705B-22Z-1</v>
          </cell>
          <cell r="I72">
            <v>0.6</v>
          </cell>
          <cell r="J72">
            <v>42.7</v>
          </cell>
        </row>
        <row r="73">
          <cell r="A73" t="str">
            <v>22-2</v>
          </cell>
          <cell r="B73">
            <v>5057</v>
          </cell>
          <cell r="C73">
            <v>5</v>
          </cell>
          <cell r="D73" t="str">
            <v>B</v>
          </cell>
          <cell r="E73">
            <v>22</v>
          </cell>
          <cell r="F73" t="str">
            <v>Z</v>
          </cell>
          <cell r="G73">
            <v>2</v>
          </cell>
          <cell r="H73" t="str">
            <v>C5705B-22Z-2</v>
          </cell>
          <cell r="I73">
            <v>0.68</v>
          </cell>
          <cell r="J73">
            <v>43.3</v>
          </cell>
        </row>
        <row r="74">
          <cell r="A74" t="str">
            <v>22-3</v>
          </cell>
          <cell r="B74">
            <v>5057</v>
          </cell>
          <cell r="C74">
            <v>5</v>
          </cell>
          <cell r="D74" t="str">
            <v>B</v>
          </cell>
          <cell r="E74">
            <v>22</v>
          </cell>
          <cell r="F74" t="str">
            <v>Z</v>
          </cell>
          <cell r="G74">
            <v>3</v>
          </cell>
          <cell r="H74" t="str">
            <v>C5705B-22Z-3</v>
          </cell>
          <cell r="I74">
            <v>0.93500000000000005</v>
          </cell>
          <cell r="J74">
            <v>43.98</v>
          </cell>
        </row>
        <row r="75">
          <cell r="A75" t="str">
            <v>23-1</v>
          </cell>
          <cell r="B75">
            <v>5057</v>
          </cell>
          <cell r="C75">
            <v>5</v>
          </cell>
          <cell r="D75" t="str">
            <v>B</v>
          </cell>
          <cell r="E75">
            <v>23</v>
          </cell>
          <cell r="F75" t="str">
            <v>Z</v>
          </cell>
          <cell r="G75">
            <v>1</v>
          </cell>
          <cell r="H75" t="str">
            <v>C5705B-23Z-1</v>
          </cell>
          <cell r="I75">
            <v>0.94499999999999995</v>
          </cell>
          <cell r="J75">
            <v>44.7</v>
          </cell>
        </row>
        <row r="76">
          <cell r="A76" t="str">
            <v>23-2</v>
          </cell>
          <cell r="B76">
            <v>5057</v>
          </cell>
          <cell r="C76">
            <v>5</v>
          </cell>
          <cell r="D76" t="str">
            <v>B</v>
          </cell>
          <cell r="E76">
            <v>23</v>
          </cell>
          <cell r="F76" t="str">
            <v>Z</v>
          </cell>
          <cell r="G76">
            <v>2</v>
          </cell>
          <cell r="H76" t="str">
            <v>C5705B-23Z-2</v>
          </cell>
          <cell r="I76">
            <v>0.56499999999999995</v>
          </cell>
          <cell r="J76">
            <v>45.645000000000003</v>
          </cell>
        </row>
        <row r="77">
          <cell r="A77" t="str">
            <v>23-3</v>
          </cell>
          <cell r="B77">
            <v>5057</v>
          </cell>
          <cell r="C77">
            <v>5</v>
          </cell>
          <cell r="D77" t="str">
            <v>B</v>
          </cell>
          <cell r="E77">
            <v>23</v>
          </cell>
          <cell r="F77" t="str">
            <v>Z</v>
          </cell>
          <cell r="G77">
            <v>3</v>
          </cell>
          <cell r="H77" t="str">
            <v>C5705B-23Z-3</v>
          </cell>
          <cell r="I77">
            <v>0.86499999999999999</v>
          </cell>
          <cell r="J77">
            <v>46.21</v>
          </cell>
        </row>
        <row r="78">
          <cell r="A78" t="str">
            <v>23-4</v>
          </cell>
          <cell r="B78">
            <v>5057</v>
          </cell>
          <cell r="C78">
            <v>5</v>
          </cell>
          <cell r="D78" t="str">
            <v>B</v>
          </cell>
          <cell r="E78">
            <v>23</v>
          </cell>
          <cell r="F78" t="str">
            <v>Z</v>
          </cell>
          <cell r="G78">
            <v>4</v>
          </cell>
          <cell r="H78" t="str">
            <v>C5705B-23Z-4</v>
          </cell>
          <cell r="I78">
            <v>0.79</v>
          </cell>
          <cell r="J78">
            <v>47.075000000000003</v>
          </cell>
        </row>
        <row r="79">
          <cell r="A79" t="str">
            <v>24-1</v>
          </cell>
          <cell r="B79">
            <v>5057</v>
          </cell>
          <cell r="C79">
            <v>5</v>
          </cell>
          <cell r="D79" t="str">
            <v>B</v>
          </cell>
          <cell r="E79">
            <v>24</v>
          </cell>
          <cell r="F79" t="str">
            <v>Z</v>
          </cell>
          <cell r="G79">
            <v>1</v>
          </cell>
          <cell r="H79" t="str">
            <v>C5705B-24Z-1</v>
          </cell>
          <cell r="I79">
            <v>0.77500000000000002</v>
          </cell>
          <cell r="J79">
            <v>47.7</v>
          </cell>
        </row>
        <row r="80">
          <cell r="A80" t="str">
            <v>24-2</v>
          </cell>
          <cell r="B80">
            <v>5057</v>
          </cell>
          <cell r="C80">
            <v>5</v>
          </cell>
          <cell r="D80" t="str">
            <v>B</v>
          </cell>
          <cell r="E80">
            <v>24</v>
          </cell>
          <cell r="F80" t="str">
            <v>Z</v>
          </cell>
          <cell r="G80">
            <v>2</v>
          </cell>
          <cell r="H80" t="str">
            <v>C5705B-24Z-2</v>
          </cell>
          <cell r="I80">
            <v>0.95499999999999996</v>
          </cell>
          <cell r="J80">
            <v>48.475000000000001</v>
          </cell>
        </row>
        <row r="81">
          <cell r="A81" t="str">
            <v>24-3</v>
          </cell>
          <cell r="B81">
            <v>5057</v>
          </cell>
          <cell r="C81">
            <v>5</v>
          </cell>
          <cell r="D81" t="str">
            <v>B</v>
          </cell>
          <cell r="E81">
            <v>24</v>
          </cell>
          <cell r="F81" t="str">
            <v>Z</v>
          </cell>
          <cell r="G81">
            <v>3</v>
          </cell>
          <cell r="H81" t="str">
            <v>C5705B-24Z-3</v>
          </cell>
          <cell r="I81">
            <v>0.44</v>
          </cell>
          <cell r="J81">
            <v>49.43</v>
          </cell>
        </row>
        <row r="82">
          <cell r="A82" t="str">
            <v>24-4</v>
          </cell>
          <cell r="B82">
            <v>5057</v>
          </cell>
          <cell r="C82">
            <v>5</v>
          </cell>
          <cell r="D82" t="str">
            <v>B</v>
          </cell>
          <cell r="E82">
            <v>24</v>
          </cell>
          <cell r="F82" t="str">
            <v>Z</v>
          </cell>
          <cell r="G82">
            <v>4</v>
          </cell>
          <cell r="H82" t="str">
            <v>C5705B-24Z-4</v>
          </cell>
          <cell r="I82">
            <v>0.91500000000000004</v>
          </cell>
          <cell r="J82">
            <v>49.87</v>
          </cell>
        </row>
        <row r="83">
          <cell r="A83" t="str">
            <v>25-1</v>
          </cell>
          <cell r="B83">
            <v>5057</v>
          </cell>
          <cell r="C83">
            <v>5</v>
          </cell>
          <cell r="D83" t="str">
            <v>B</v>
          </cell>
          <cell r="E83">
            <v>25</v>
          </cell>
          <cell r="F83" t="str">
            <v>Z</v>
          </cell>
          <cell r="G83">
            <v>1</v>
          </cell>
          <cell r="H83" t="str">
            <v>C5705B-25Z-1</v>
          </cell>
          <cell r="I83">
            <v>0.9</v>
          </cell>
          <cell r="J83">
            <v>50.7</v>
          </cell>
        </row>
        <row r="84">
          <cell r="A84" t="str">
            <v>25-2</v>
          </cell>
          <cell r="B84">
            <v>5057</v>
          </cell>
          <cell r="C84">
            <v>5</v>
          </cell>
          <cell r="D84" t="str">
            <v>B</v>
          </cell>
          <cell r="E84">
            <v>25</v>
          </cell>
          <cell r="F84" t="str">
            <v>Z</v>
          </cell>
          <cell r="G84">
            <v>2</v>
          </cell>
          <cell r="H84" t="str">
            <v>C5705B-25Z-2</v>
          </cell>
          <cell r="I84">
            <v>0.755</v>
          </cell>
          <cell r="J84">
            <v>51.6</v>
          </cell>
        </row>
        <row r="85">
          <cell r="A85" t="str">
            <v>25-3</v>
          </cell>
          <cell r="B85">
            <v>5057</v>
          </cell>
          <cell r="C85">
            <v>5</v>
          </cell>
          <cell r="D85" t="str">
            <v>B</v>
          </cell>
          <cell r="E85">
            <v>25</v>
          </cell>
          <cell r="F85" t="str">
            <v>Z</v>
          </cell>
          <cell r="G85">
            <v>3</v>
          </cell>
          <cell r="H85" t="str">
            <v>C5705B-25Z-3</v>
          </cell>
          <cell r="I85">
            <v>0.98499999999999999</v>
          </cell>
          <cell r="J85">
            <v>52.354999999999997</v>
          </cell>
        </row>
        <row r="86">
          <cell r="A86" t="str">
            <v>25-4</v>
          </cell>
          <cell r="B86">
            <v>5057</v>
          </cell>
          <cell r="C86">
            <v>5</v>
          </cell>
          <cell r="D86" t="str">
            <v>B</v>
          </cell>
          <cell r="E86">
            <v>25</v>
          </cell>
          <cell r="F86" t="str">
            <v>Z</v>
          </cell>
          <cell r="G86">
            <v>4</v>
          </cell>
          <cell r="H86" t="str">
            <v>C5705B-25Z-4</v>
          </cell>
          <cell r="I86">
            <v>0.52500000000000002</v>
          </cell>
          <cell r="J86">
            <v>53.34</v>
          </cell>
        </row>
        <row r="87">
          <cell r="A87" t="str">
            <v>26-1</v>
          </cell>
          <cell r="B87">
            <v>5057</v>
          </cell>
          <cell r="C87">
            <v>5</v>
          </cell>
          <cell r="D87" t="str">
            <v>B</v>
          </cell>
          <cell r="E87">
            <v>26</v>
          </cell>
          <cell r="F87" t="str">
            <v>Z</v>
          </cell>
          <cell r="G87">
            <v>1</v>
          </cell>
          <cell r="H87" t="str">
            <v>C5705B-26Z-1</v>
          </cell>
          <cell r="I87">
            <v>0.68</v>
          </cell>
          <cell r="J87">
            <v>53.7</v>
          </cell>
        </row>
        <row r="88">
          <cell r="A88" t="str">
            <v>26-2</v>
          </cell>
          <cell r="B88">
            <v>5057</v>
          </cell>
          <cell r="C88">
            <v>5</v>
          </cell>
          <cell r="D88" t="str">
            <v>B</v>
          </cell>
          <cell r="E88">
            <v>26</v>
          </cell>
          <cell r="F88" t="str">
            <v>Z</v>
          </cell>
          <cell r="G88">
            <v>2</v>
          </cell>
          <cell r="H88" t="str">
            <v>C5705B-26Z-2</v>
          </cell>
          <cell r="I88">
            <v>0.71499999999999997</v>
          </cell>
          <cell r="J88">
            <v>54.38</v>
          </cell>
        </row>
        <row r="89">
          <cell r="A89" t="str">
            <v>26-3</v>
          </cell>
          <cell r="B89">
            <v>5057</v>
          </cell>
          <cell r="C89">
            <v>5</v>
          </cell>
          <cell r="D89" t="str">
            <v>B</v>
          </cell>
          <cell r="E89">
            <v>26</v>
          </cell>
          <cell r="F89" t="str">
            <v>Z</v>
          </cell>
          <cell r="G89">
            <v>3</v>
          </cell>
          <cell r="H89" t="str">
            <v>C5705B-26Z-3</v>
          </cell>
          <cell r="I89">
            <v>0.85</v>
          </cell>
          <cell r="J89">
            <v>55.094999999999999</v>
          </cell>
        </row>
        <row r="90">
          <cell r="A90" t="str">
            <v>26-4</v>
          </cell>
          <cell r="B90">
            <v>5057</v>
          </cell>
          <cell r="C90">
            <v>5</v>
          </cell>
          <cell r="D90" t="str">
            <v>B</v>
          </cell>
          <cell r="E90">
            <v>26</v>
          </cell>
          <cell r="F90" t="str">
            <v>Z</v>
          </cell>
          <cell r="G90">
            <v>4</v>
          </cell>
          <cell r="H90" t="str">
            <v>C5705B-26Z-4</v>
          </cell>
          <cell r="I90">
            <v>0.93</v>
          </cell>
          <cell r="J90">
            <v>55.945</v>
          </cell>
        </row>
        <row r="91">
          <cell r="A91" t="str">
            <v>27-1</v>
          </cell>
          <cell r="B91">
            <v>5057</v>
          </cell>
          <cell r="C91">
            <v>5</v>
          </cell>
          <cell r="D91" t="str">
            <v>B</v>
          </cell>
          <cell r="E91">
            <v>27</v>
          </cell>
          <cell r="F91" t="str">
            <v>Z</v>
          </cell>
          <cell r="G91">
            <v>1</v>
          </cell>
          <cell r="H91" t="str">
            <v>C5705B-27Z-1</v>
          </cell>
          <cell r="I91">
            <v>0.89500000000000002</v>
          </cell>
          <cell r="J91">
            <v>56.7</v>
          </cell>
        </row>
        <row r="92">
          <cell r="A92" t="str">
            <v>27-2</v>
          </cell>
          <cell r="B92">
            <v>5057</v>
          </cell>
          <cell r="C92">
            <v>5</v>
          </cell>
          <cell r="D92" t="str">
            <v>B</v>
          </cell>
          <cell r="E92">
            <v>27</v>
          </cell>
          <cell r="F92" t="str">
            <v>Z</v>
          </cell>
          <cell r="G92">
            <v>2</v>
          </cell>
          <cell r="H92" t="str">
            <v>C5705B-27Z-2</v>
          </cell>
          <cell r="I92">
            <v>0.89</v>
          </cell>
          <cell r="J92">
            <v>57.594999999999999</v>
          </cell>
        </row>
        <row r="93">
          <cell r="A93" t="str">
            <v>27-3</v>
          </cell>
          <cell r="B93">
            <v>5057</v>
          </cell>
          <cell r="C93">
            <v>5</v>
          </cell>
          <cell r="D93" t="str">
            <v>B</v>
          </cell>
          <cell r="E93">
            <v>27</v>
          </cell>
          <cell r="F93" t="str">
            <v>Z</v>
          </cell>
          <cell r="G93">
            <v>3</v>
          </cell>
          <cell r="H93" t="str">
            <v>C5705B-27Z-3</v>
          </cell>
          <cell r="I93">
            <v>0.55000000000000004</v>
          </cell>
          <cell r="J93">
            <v>58.484999999999999</v>
          </cell>
        </row>
        <row r="94">
          <cell r="A94" t="str">
            <v>27-4</v>
          </cell>
          <cell r="B94">
            <v>5057</v>
          </cell>
          <cell r="C94">
            <v>5</v>
          </cell>
          <cell r="D94" t="str">
            <v>B</v>
          </cell>
          <cell r="E94">
            <v>27</v>
          </cell>
          <cell r="F94" t="str">
            <v>Z</v>
          </cell>
          <cell r="G94">
            <v>4</v>
          </cell>
          <cell r="H94" t="str">
            <v>C5705B-27Z-4</v>
          </cell>
          <cell r="I94">
            <v>0.93500000000000005</v>
          </cell>
          <cell r="J94">
            <v>59.034999999999997</v>
          </cell>
        </row>
        <row r="95">
          <cell r="A95" t="str">
            <v>28-1</v>
          </cell>
          <cell r="B95">
            <v>5057</v>
          </cell>
          <cell r="C95">
            <v>5</v>
          </cell>
          <cell r="D95" t="str">
            <v>B</v>
          </cell>
          <cell r="E95">
            <v>28</v>
          </cell>
          <cell r="F95" t="str">
            <v>Z</v>
          </cell>
          <cell r="G95">
            <v>1</v>
          </cell>
          <cell r="H95" t="str">
            <v>C5705B-28Z-1</v>
          </cell>
          <cell r="I95">
            <v>0.91</v>
          </cell>
          <cell r="J95">
            <v>59.7</v>
          </cell>
        </row>
        <row r="96">
          <cell r="A96" t="str">
            <v>28-2</v>
          </cell>
          <cell r="B96">
            <v>5057</v>
          </cell>
          <cell r="C96">
            <v>5</v>
          </cell>
          <cell r="D96" t="str">
            <v>B</v>
          </cell>
          <cell r="E96">
            <v>28</v>
          </cell>
          <cell r="F96" t="str">
            <v>Z</v>
          </cell>
          <cell r="G96">
            <v>2</v>
          </cell>
          <cell r="H96" t="str">
            <v>C5705B-28Z-2</v>
          </cell>
          <cell r="I96">
            <v>0.83</v>
          </cell>
          <cell r="J96">
            <v>60.61</v>
          </cell>
        </row>
        <row r="97">
          <cell r="A97" t="str">
            <v>28-3</v>
          </cell>
          <cell r="B97">
            <v>5057</v>
          </cell>
          <cell r="C97">
            <v>5</v>
          </cell>
          <cell r="D97" t="str">
            <v>B</v>
          </cell>
          <cell r="E97">
            <v>28</v>
          </cell>
          <cell r="F97" t="str">
            <v>Z</v>
          </cell>
          <cell r="G97">
            <v>3</v>
          </cell>
          <cell r="H97" t="str">
            <v>C5705B-28Z-3</v>
          </cell>
          <cell r="I97">
            <v>0.75</v>
          </cell>
          <cell r="J97">
            <v>61.44</v>
          </cell>
        </row>
        <row r="98">
          <cell r="A98" t="str">
            <v>28-4</v>
          </cell>
          <cell r="B98">
            <v>5057</v>
          </cell>
          <cell r="C98">
            <v>5</v>
          </cell>
          <cell r="D98" t="str">
            <v>B</v>
          </cell>
          <cell r="E98">
            <v>28</v>
          </cell>
          <cell r="F98" t="str">
            <v>Z</v>
          </cell>
          <cell r="G98">
            <v>4</v>
          </cell>
          <cell r="H98" t="str">
            <v>C5705B-28Z-4</v>
          </cell>
          <cell r="I98">
            <v>0.56999999999999995</v>
          </cell>
          <cell r="J98">
            <v>62.19</v>
          </cell>
        </row>
        <row r="99">
          <cell r="A99" t="str">
            <v>29-1</v>
          </cell>
          <cell r="B99">
            <v>5057</v>
          </cell>
          <cell r="C99">
            <v>5</v>
          </cell>
          <cell r="D99" t="str">
            <v>B</v>
          </cell>
          <cell r="E99">
            <v>29</v>
          </cell>
          <cell r="F99" t="str">
            <v>Z</v>
          </cell>
          <cell r="G99">
            <v>1</v>
          </cell>
          <cell r="H99" t="str">
            <v>C5705B-29Z-1</v>
          </cell>
          <cell r="I99">
            <v>0.82499999999999996</v>
          </cell>
          <cell r="J99">
            <v>62.7</v>
          </cell>
        </row>
        <row r="100">
          <cell r="A100" t="str">
            <v>29-2</v>
          </cell>
          <cell r="B100">
            <v>5057</v>
          </cell>
          <cell r="C100">
            <v>5</v>
          </cell>
          <cell r="D100" t="str">
            <v>B</v>
          </cell>
          <cell r="E100">
            <v>29</v>
          </cell>
          <cell r="F100" t="str">
            <v>Z</v>
          </cell>
          <cell r="G100">
            <v>2</v>
          </cell>
          <cell r="H100" t="str">
            <v>C5705B-29Z-2</v>
          </cell>
          <cell r="I100">
            <v>0.72</v>
          </cell>
          <cell r="J100">
            <v>63.524999999999999</v>
          </cell>
        </row>
        <row r="101">
          <cell r="A101" t="str">
            <v>29-3</v>
          </cell>
          <cell r="B101">
            <v>5057</v>
          </cell>
          <cell r="C101">
            <v>5</v>
          </cell>
          <cell r="D101" t="str">
            <v>B</v>
          </cell>
          <cell r="E101">
            <v>29</v>
          </cell>
          <cell r="F101" t="str">
            <v>Z</v>
          </cell>
          <cell r="G101">
            <v>3</v>
          </cell>
          <cell r="H101" t="str">
            <v>C5705B-29Z-3</v>
          </cell>
          <cell r="I101">
            <v>0.995</v>
          </cell>
          <cell r="J101">
            <v>64.245000000000005</v>
          </cell>
        </row>
        <row r="102">
          <cell r="A102" t="str">
            <v>29-4</v>
          </cell>
          <cell r="B102">
            <v>5057</v>
          </cell>
          <cell r="C102">
            <v>5</v>
          </cell>
          <cell r="D102" t="str">
            <v>B</v>
          </cell>
          <cell r="E102">
            <v>29</v>
          </cell>
          <cell r="F102" t="str">
            <v>Z</v>
          </cell>
          <cell r="G102">
            <v>4</v>
          </cell>
          <cell r="H102" t="str">
            <v>C5705B-29Z-4</v>
          </cell>
          <cell r="I102">
            <v>0.64</v>
          </cell>
          <cell r="J102">
            <v>65.239999999999995</v>
          </cell>
        </row>
        <row r="103">
          <cell r="A103" t="str">
            <v>30-1</v>
          </cell>
          <cell r="B103">
            <v>5057</v>
          </cell>
          <cell r="C103">
            <v>5</v>
          </cell>
          <cell r="D103" t="str">
            <v>B</v>
          </cell>
          <cell r="E103">
            <v>30</v>
          </cell>
          <cell r="F103" t="str">
            <v>Z</v>
          </cell>
          <cell r="G103">
            <v>1</v>
          </cell>
          <cell r="H103" t="str">
            <v>C5705B-30Z-1</v>
          </cell>
          <cell r="I103">
            <v>0.97</v>
          </cell>
          <cell r="J103">
            <v>65.7</v>
          </cell>
        </row>
        <row r="104">
          <cell r="A104" t="str">
            <v>30-2</v>
          </cell>
          <cell r="B104">
            <v>5057</v>
          </cell>
          <cell r="C104">
            <v>5</v>
          </cell>
          <cell r="D104" t="str">
            <v>B</v>
          </cell>
          <cell r="E104">
            <v>30</v>
          </cell>
          <cell r="F104" t="str">
            <v>Z</v>
          </cell>
          <cell r="G104">
            <v>2</v>
          </cell>
          <cell r="H104" t="str">
            <v>C5705B-30Z-2</v>
          </cell>
          <cell r="I104">
            <v>0.59</v>
          </cell>
          <cell r="J104">
            <v>66.67</v>
          </cell>
        </row>
        <row r="105">
          <cell r="A105" t="str">
            <v>30-3</v>
          </cell>
          <cell r="B105">
            <v>5057</v>
          </cell>
          <cell r="C105">
            <v>5</v>
          </cell>
          <cell r="D105" t="str">
            <v>B</v>
          </cell>
          <cell r="E105">
            <v>30</v>
          </cell>
          <cell r="F105" t="str">
            <v>Z</v>
          </cell>
          <cell r="G105">
            <v>3</v>
          </cell>
          <cell r="H105" t="str">
            <v>C5705B-30Z-3</v>
          </cell>
          <cell r="I105">
            <v>0.93500000000000005</v>
          </cell>
          <cell r="J105">
            <v>67.260000000000005</v>
          </cell>
        </row>
        <row r="106">
          <cell r="A106" t="str">
            <v>30-4</v>
          </cell>
          <cell r="B106">
            <v>5057</v>
          </cell>
          <cell r="C106">
            <v>5</v>
          </cell>
          <cell r="D106" t="str">
            <v>B</v>
          </cell>
          <cell r="E106">
            <v>30</v>
          </cell>
          <cell r="F106" t="str">
            <v>Z</v>
          </cell>
          <cell r="G106">
            <v>4</v>
          </cell>
          <cell r="H106" t="str">
            <v>C5705B-30Z-4</v>
          </cell>
          <cell r="I106">
            <v>0.67</v>
          </cell>
          <cell r="J106">
            <v>68.194999999999993</v>
          </cell>
        </row>
        <row r="107">
          <cell r="A107" t="str">
            <v>31-1</v>
          </cell>
          <cell r="B107">
            <v>5057</v>
          </cell>
          <cell r="C107">
            <v>5</v>
          </cell>
          <cell r="D107" t="str">
            <v>B</v>
          </cell>
          <cell r="E107">
            <v>31</v>
          </cell>
          <cell r="F107" t="str">
            <v>Z</v>
          </cell>
          <cell r="G107">
            <v>1</v>
          </cell>
          <cell r="H107" t="str">
            <v>C5705B-31Z-1</v>
          </cell>
          <cell r="I107">
            <v>0.97</v>
          </cell>
          <cell r="J107">
            <v>68.7</v>
          </cell>
        </row>
        <row r="108">
          <cell r="A108" t="str">
            <v>31-2</v>
          </cell>
          <cell r="B108">
            <v>5057</v>
          </cell>
          <cell r="C108">
            <v>5</v>
          </cell>
          <cell r="D108" t="str">
            <v>B</v>
          </cell>
          <cell r="E108">
            <v>31</v>
          </cell>
          <cell r="F108" t="str">
            <v>Z</v>
          </cell>
          <cell r="G108">
            <v>2</v>
          </cell>
          <cell r="H108" t="str">
            <v>C5705B-31Z-2</v>
          </cell>
          <cell r="I108">
            <v>0.75</v>
          </cell>
          <cell r="J108">
            <v>69.67</v>
          </cell>
        </row>
        <row r="109">
          <cell r="A109" t="str">
            <v>31-3</v>
          </cell>
          <cell r="B109">
            <v>5057</v>
          </cell>
          <cell r="C109">
            <v>5</v>
          </cell>
          <cell r="D109" t="str">
            <v>B</v>
          </cell>
          <cell r="E109">
            <v>31</v>
          </cell>
          <cell r="F109" t="str">
            <v>Z</v>
          </cell>
          <cell r="G109">
            <v>3</v>
          </cell>
          <cell r="H109" t="str">
            <v>C5705B-31Z-3</v>
          </cell>
          <cell r="I109">
            <v>0.43</v>
          </cell>
          <cell r="J109">
            <v>70.42</v>
          </cell>
        </row>
        <row r="110">
          <cell r="A110" t="str">
            <v>31-4</v>
          </cell>
          <cell r="B110">
            <v>5057</v>
          </cell>
          <cell r="C110">
            <v>5</v>
          </cell>
          <cell r="D110" t="str">
            <v>B</v>
          </cell>
          <cell r="E110">
            <v>31</v>
          </cell>
          <cell r="F110" t="str">
            <v>Z</v>
          </cell>
          <cell r="G110">
            <v>4</v>
          </cell>
          <cell r="H110" t="str">
            <v>C5705B-31Z-4</v>
          </cell>
          <cell r="I110">
            <v>0.99</v>
          </cell>
          <cell r="J110">
            <v>70.849999999999994</v>
          </cell>
        </row>
        <row r="111">
          <cell r="A111" t="str">
            <v>32-1</v>
          </cell>
          <cell r="B111">
            <v>5057</v>
          </cell>
          <cell r="C111">
            <v>5</v>
          </cell>
          <cell r="D111" t="str">
            <v>B</v>
          </cell>
          <cell r="E111">
            <v>32</v>
          </cell>
          <cell r="F111" t="str">
            <v>Z</v>
          </cell>
          <cell r="G111">
            <v>1</v>
          </cell>
          <cell r="H111" t="str">
            <v>C5705B-32Z-1</v>
          </cell>
          <cell r="I111">
            <v>0.77500000000000002</v>
          </cell>
          <cell r="J111">
            <v>71.7</v>
          </cell>
        </row>
        <row r="112">
          <cell r="A112" t="str">
            <v>32-2</v>
          </cell>
          <cell r="B112">
            <v>5057</v>
          </cell>
          <cell r="C112">
            <v>5</v>
          </cell>
          <cell r="D112" t="str">
            <v>B</v>
          </cell>
          <cell r="E112">
            <v>32</v>
          </cell>
          <cell r="F112" t="str">
            <v>Z</v>
          </cell>
          <cell r="G112">
            <v>2</v>
          </cell>
          <cell r="H112" t="str">
            <v>C5705B-32Z-2</v>
          </cell>
          <cell r="I112">
            <v>0.91</v>
          </cell>
          <cell r="J112">
            <v>72.474999999999994</v>
          </cell>
        </row>
        <row r="113">
          <cell r="A113" t="str">
            <v>32-3</v>
          </cell>
          <cell r="B113">
            <v>5057</v>
          </cell>
          <cell r="C113">
            <v>5</v>
          </cell>
          <cell r="D113" t="str">
            <v>B</v>
          </cell>
          <cell r="E113">
            <v>32</v>
          </cell>
          <cell r="F113" t="str">
            <v>Z</v>
          </cell>
          <cell r="G113">
            <v>3</v>
          </cell>
          <cell r="H113" t="str">
            <v>C5705B-32Z-3</v>
          </cell>
          <cell r="I113">
            <v>0.85</v>
          </cell>
          <cell r="J113">
            <v>73.385000000000005</v>
          </cell>
        </row>
        <row r="114">
          <cell r="A114" t="str">
            <v>32-4</v>
          </cell>
          <cell r="B114">
            <v>5057</v>
          </cell>
          <cell r="C114">
            <v>5</v>
          </cell>
          <cell r="D114" t="str">
            <v>B</v>
          </cell>
          <cell r="E114">
            <v>32</v>
          </cell>
          <cell r="F114" t="str">
            <v>Z</v>
          </cell>
          <cell r="G114">
            <v>4</v>
          </cell>
          <cell r="H114" t="str">
            <v>C5705B-32Z-4</v>
          </cell>
          <cell r="I114">
            <v>0.7</v>
          </cell>
          <cell r="J114">
            <v>74.234999999999999</v>
          </cell>
        </row>
        <row r="115">
          <cell r="A115" t="str">
            <v>33-1</v>
          </cell>
          <cell r="B115">
            <v>5057</v>
          </cell>
          <cell r="C115">
            <v>5</v>
          </cell>
          <cell r="D115" t="str">
            <v>B</v>
          </cell>
          <cell r="E115">
            <v>33</v>
          </cell>
          <cell r="F115" t="str">
            <v>Z</v>
          </cell>
          <cell r="G115">
            <v>1</v>
          </cell>
          <cell r="H115" t="str">
            <v>C5705B-33Z-1</v>
          </cell>
          <cell r="I115">
            <v>0.58499999999999996</v>
          </cell>
          <cell r="J115">
            <v>74.7</v>
          </cell>
        </row>
        <row r="116">
          <cell r="A116" t="str">
            <v>33-2</v>
          </cell>
          <cell r="B116">
            <v>5057</v>
          </cell>
          <cell r="C116">
            <v>5</v>
          </cell>
          <cell r="D116" t="str">
            <v>B</v>
          </cell>
          <cell r="E116">
            <v>33</v>
          </cell>
          <cell r="F116" t="str">
            <v>Z</v>
          </cell>
          <cell r="G116">
            <v>2</v>
          </cell>
          <cell r="H116" t="str">
            <v>C5705B-33Z-2</v>
          </cell>
          <cell r="I116">
            <v>0.95499999999999996</v>
          </cell>
          <cell r="J116">
            <v>75.284999999999997</v>
          </cell>
        </row>
        <row r="117">
          <cell r="A117" t="str">
            <v>33-3</v>
          </cell>
          <cell r="B117">
            <v>5057</v>
          </cell>
          <cell r="C117">
            <v>5</v>
          </cell>
          <cell r="D117" t="str">
            <v>B</v>
          </cell>
          <cell r="E117">
            <v>33</v>
          </cell>
          <cell r="F117" t="str">
            <v>Z</v>
          </cell>
          <cell r="G117">
            <v>3</v>
          </cell>
          <cell r="H117" t="str">
            <v>C5705B-33Z-3</v>
          </cell>
          <cell r="I117">
            <v>0.81499999999999995</v>
          </cell>
          <cell r="J117">
            <v>76.239999999999995</v>
          </cell>
        </row>
        <row r="118">
          <cell r="A118" t="str">
            <v>33-4</v>
          </cell>
          <cell r="B118">
            <v>5057</v>
          </cell>
          <cell r="C118">
            <v>5</v>
          </cell>
          <cell r="D118" t="str">
            <v>B</v>
          </cell>
          <cell r="E118">
            <v>33</v>
          </cell>
          <cell r="F118" t="str">
            <v>Z</v>
          </cell>
          <cell r="G118">
            <v>4</v>
          </cell>
          <cell r="H118" t="str">
            <v>C5705B-33Z-4</v>
          </cell>
          <cell r="I118">
            <v>0.875</v>
          </cell>
          <cell r="J118">
            <v>77.055000000000007</v>
          </cell>
        </row>
        <row r="119">
          <cell r="A119" t="str">
            <v>34-1</v>
          </cell>
          <cell r="B119">
            <v>5057</v>
          </cell>
          <cell r="C119">
            <v>5</v>
          </cell>
          <cell r="D119" t="str">
            <v>B</v>
          </cell>
          <cell r="E119">
            <v>34</v>
          </cell>
          <cell r="F119" t="str">
            <v>Z</v>
          </cell>
          <cell r="G119">
            <v>1</v>
          </cell>
          <cell r="H119" t="str">
            <v>C5705B-34Z-1</v>
          </cell>
          <cell r="I119">
            <v>0.53</v>
          </cell>
          <cell r="J119">
            <v>77.7</v>
          </cell>
        </row>
        <row r="120">
          <cell r="A120" t="str">
            <v>34-2</v>
          </cell>
          <cell r="B120">
            <v>5057</v>
          </cell>
          <cell r="C120">
            <v>5</v>
          </cell>
          <cell r="D120" t="str">
            <v>B</v>
          </cell>
          <cell r="E120">
            <v>34</v>
          </cell>
          <cell r="F120" t="str">
            <v>Z</v>
          </cell>
          <cell r="G120">
            <v>2</v>
          </cell>
          <cell r="H120" t="str">
            <v>C5705B-34Z-2</v>
          </cell>
          <cell r="I120">
            <v>0.94</v>
          </cell>
          <cell r="J120">
            <v>78.23</v>
          </cell>
        </row>
        <row r="121">
          <cell r="A121" t="str">
            <v>34-3</v>
          </cell>
          <cell r="B121">
            <v>5057</v>
          </cell>
          <cell r="C121">
            <v>5</v>
          </cell>
          <cell r="D121" t="str">
            <v>B</v>
          </cell>
          <cell r="E121">
            <v>34</v>
          </cell>
          <cell r="F121" t="str">
            <v>Z</v>
          </cell>
          <cell r="G121">
            <v>3</v>
          </cell>
          <cell r="H121" t="str">
            <v>C5705B-34Z-3</v>
          </cell>
          <cell r="I121">
            <v>0.76500000000000001</v>
          </cell>
          <cell r="J121">
            <v>79.17</v>
          </cell>
        </row>
        <row r="122">
          <cell r="A122" t="str">
            <v>34-4</v>
          </cell>
          <cell r="B122">
            <v>5057</v>
          </cell>
          <cell r="C122">
            <v>5</v>
          </cell>
          <cell r="D122" t="str">
            <v>B</v>
          </cell>
          <cell r="E122">
            <v>34</v>
          </cell>
          <cell r="F122" t="str">
            <v>Z</v>
          </cell>
          <cell r="G122">
            <v>4</v>
          </cell>
          <cell r="H122" t="str">
            <v>C5705B-34Z-4</v>
          </cell>
          <cell r="I122">
            <v>0.89</v>
          </cell>
          <cell r="J122">
            <v>79.935000000000002</v>
          </cell>
        </row>
        <row r="123">
          <cell r="A123" t="str">
            <v>35-1</v>
          </cell>
          <cell r="B123">
            <v>5057</v>
          </cell>
          <cell r="C123">
            <v>5</v>
          </cell>
          <cell r="D123" t="str">
            <v>B</v>
          </cell>
          <cell r="E123">
            <v>35</v>
          </cell>
          <cell r="F123" t="str">
            <v>Z</v>
          </cell>
          <cell r="G123">
            <v>1</v>
          </cell>
          <cell r="H123" t="str">
            <v>C5705B-35Z-1</v>
          </cell>
          <cell r="I123">
            <v>0.57499999999999996</v>
          </cell>
          <cell r="J123">
            <v>80.7</v>
          </cell>
        </row>
        <row r="124">
          <cell r="A124" t="str">
            <v>35-2</v>
          </cell>
          <cell r="B124">
            <v>5057</v>
          </cell>
          <cell r="C124">
            <v>5</v>
          </cell>
          <cell r="D124" t="str">
            <v>B</v>
          </cell>
          <cell r="E124">
            <v>35</v>
          </cell>
          <cell r="F124" t="str">
            <v>Z</v>
          </cell>
          <cell r="G124">
            <v>2</v>
          </cell>
          <cell r="H124" t="str">
            <v>C5705B-35Z-2</v>
          </cell>
          <cell r="I124">
            <v>0.89500000000000002</v>
          </cell>
          <cell r="J124">
            <v>81.275000000000006</v>
          </cell>
        </row>
        <row r="125">
          <cell r="A125" t="str">
            <v>35-3</v>
          </cell>
          <cell r="B125">
            <v>5057</v>
          </cell>
          <cell r="C125">
            <v>5</v>
          </cell>
          <cell r="D125" t="str">
            <v>B</v>
          </cell>
          <cell r="E125">
            <v>35</v>
          </cell>
          <cell r="F125" t="str">
            <v>Z</v>
          </cell>
          <cell r="G125">
            <v>3</v>
          </cell>
          <cell r="H125" t="str">
            <v>C5705B-35Z-3</v>
          </cell>
          <cell r="I125">
            <v>0.91500000000000004</v>
          </cell>
          <cell r="J125">
            <v>82.17</v>
          </cell>
        </row>
        <row r="126">
          <cell r="A126" t="str">
            <v>35-4</v>
          </cell>
          <cell r="B126">
            <v>5057</v>
          </cell>
          <cell r="C126">
            <v>5</v>
          </cell>
          <cell r="D126" t="str">
            <v>B</v>
          </cell>
          <cell r="E126">
            <v>35</v>
          </cell>
          <cell r="F126" t="str">
            <v>Z</v>
          </cell>
          <cell r="G126">
            <v>4</v>
          </cell>
          <cell r="H126" t="str">
            <v>C5705B-35Z-4</v>
          </cell>
          <cell r="I126">
            <v>0.81</v>
          </cell>
          <cell r="J126">
            <v>83.084999999999994</v>
          </cell>
        </row>
        <row r="127">
          <cell r="A127" t="str">
            <v>36-1</v>
          </cell>
          <cell r="B127">
            <v>5057</v>
          </cell>
          <cell r="C127">
            <v>5</v>
          </cell>
          <cell r="D127" t="str">
            <v>B</v>
          </cell>
          <cell r="E127">
            <v>36</v>
          </cell>
          <cell r="F127" t="str">
            <v>Z</v>
          </cell>
          <cell r="G127">
            <v>1</v>
          </cell>
          <cell r="H127" t="str">
            <v>C5705B-36Z-1</v>
          </cell>
          <cell r="I127">
            <v>0.74</v>
          </cell>
          <cell r="J127">
            <v>83.7</v>
          </cell>
        </row>
        <row r="128">
          <cell r="A128" t="str">
            <v>36-2</v>
          </cell>
          <cell r="B128">
            <v>5057</v>
          </cell>
          <cell r="C128">
            <v>5</v>
          </cell>
          <cell r="D128" t="str">
            <v>B</v>
          </cell>
          <cell r="E128">
            <v>36</v>
          </cell>
          <cell r="F128" t="str">
            <v>Z</v>
          </cell>
          <cell r="G128">
            <v>2</v>
          </cell>
          <cell r="H128" t="str">
            <v>C5705B-36Z-2</v>
          </cell>
          <cell r="I128">
            <v>0.88500000000000001</v>
          </cell>
          <cell r="J128">
            <v>84.44</v>
          </cell>
        </row>
        <row r="129">
          <cell r="A129" t="str">
            <v>36-3</v>
          </cell>
          <cell r="B129">
            <v>5057</v>
          </cell>
          <cell r="C129">
            <v>5</v>
          </cell>
          <cell r="D129" t="str">
            <v>B</v>
          </cell>
          <cell r="E129">
            <v>36</v>
          </cell>
          <cell r="F129" t="str">
            <v>Z</v>
          </cell>
          <cell r="G129">
            <v>3</v>
          </cell>
          <cell r="H129" t="str">
            <v>C5705B-36Z-3</v>
          </cell>
          <cell r="I129">
            <v>0.92500000000000004</v>
          </cell>
          <cell r="J129">
            <v>85.325000000000003</v>
          </cell>
        </row>
        <row r="130">
          <cell r="A130" t="str">
            <v>36-4</v>
          </cell>
          <cell r="B130">
            <v>5057</v>
          </cell>
          <cell r="C130">
            <v>5</v>
          </cell>
          <cell r="D130" t="str">
            <v>B</v>
          </cell>
          <cell r="E130">
            <v>36</v>
          </cell>
          <cell r="F130" t="str">
            <v>Z</v>
          </cell>
          <cell r="G130">
            <v>4</v>
          </cell>
          <cell r="H130" t="str">
            <v>C5705B-36Z-4</v>
          </cell>
          <cell r="I130">
            <v>0.57499999999999996</v>
          </cell>
          <cell r="J130">
            <v>86.25</v>
          </cell>
        </row>
        <row r="131">
          <cell r="A131" t="str">
            <v>37-1</v>
          </cell>
          <cell r="B131">
            <v>5057</v>
          </cell>
          <cell r="C131">
            <v>5</v>
          </cell>
          <cell r="D131" t="str">
            <v>B</v>
          </cell>
          <cell r="E131">
            <v>37</v>
          </cell>
          <cell r="F131" t="str">
            <v>Z</v>
          </cell>
          <cell r="G131">
            <v>1</v>
          </cell>
          <cell r="H131" t="str">
            <v>C5705B-37Z-1</v>
          </cell>
          <cell r="I131">
            <v>0.67</v>
          </cell>
          <cell r="J131">
            <v>86.7</v>
          </cell>
        </row>
        <row r="132">
          <cell r="A132" t="str">
            <v>37-2</v>
          </cell>
          <cell r="B132">
            <v>5057</v>
          </cell>
          <cell r="C132">
            <v>5</v>
          </cell>
          <cell r="D132" t="str">
            <v>B</v>
          </cell>
          <cell r="E132">
            <v>37</v>
          </cell>
          <cell r="F132" t="str">
            <v>Z</v>
          </cell>
          <cell r="G132">
            <v>2</v>
          </cell>
          <cell r="H132" t="str">
            <v>C5705B-37Z-2</v>
          </cell>
          <cell r="I132">
            <v>0.59499999999999997</v>
          </cell>
          <cell r="J132">
            <v>87.37</v>
          </cell>
        </row>
        <row r="133">
          <cell r="A133" t="str">
            <v>37-3</v>
          </cell>
          <cell r="B133">
            <v>5057</v>
          </cell>
          <cell r="C133">
            <v>5</v>
          </cell>
          <cell r="D133" t="str">
            <v>B</v>
          </cell>
          <cell r="E133">
            <v>37</v>
          </cell>
          <cell r="F133" t="str">
            <v>Z</v>
          </cell>
          <cell r="G133">
            <v>3</v>
          </cell>
          <cell r="H133" t="str">
            <v>C5705B-37Z-3</v>
          </cell>
          <cell r="I133">
            <v>0.97</v>
          </cell>
          <cell r="J133">
            <v>87.965000000000003</v>
          </cell>
        </row>
        <row r="134">
          <cell r="A134" t="str">
            <v>37-4</v>
          </cell>
          <cell r="B134">
            <v>5057</v>
          </cell>
          <cell r="C134">
            <v>5</v>
          </cell>
          <cell r="D134" t="str">
            <v>B</v>
          </cell>
          <cell r="E134">
            <v>37</v>
          </cell>
          <cell r="F134" t="str">
            <v>Z</v>
          </cell>
          <cell r="G134">
            <v>4</v>
          </cell>
          <cell r="H134" t="str">
            <v>C5705B-37Z-4</v>
          </cell>
          <cell r="I134">
            <v>0.88</v>
          </cell>
          <cell r="J134">
            <v>88.935000000000002</v>
          </cell>
        </row>
        <row r="135">
          <cell r="A135" t="str">
            <v>38-1</v>
          </cell>
          <cell r="B135">
            <v>5057</v>
          </cell>
          <cell r="C135">
            <v>5</v>
          </cell>
          <cell r="D135" t="str">
            <v>B</v>
          </cell>
          <cell r="E135">
            <v>38</v>
          </cell>
          <cell r="F135" t="str">
            <v>Z</v>
          </cell>
          <cell r="G135">
            <v>1</v>
          </cell>
          <cell r="H135" t="str">
            <v>C5705B-38Z-1</v>
          </cell>
          <cell r="I135">
            <v>0.82</v>
          </cell>
          <cell r="J135">
            <v>89.7</v>
          </cell>
        </row>
        <row r="136">
          <cell r="A136" t="str">
            <v>38-2</v>
          </cell>
          <cell r="B136">
            <v>5057</v>
          </cell>
          <cell r="C136">
            <v>5</v>
          </cell>
          <cell r="D136" t="str">
            <v>B</v>
          </cell>
          <cell r="E136">
            <v>38</v>
          </cell>
          <cell r="F136" t="str">
            <v>Z</v>
          </cell>
          <cell r="G136">
            <v>2</v>
          </cell>
          <cell r="H136" t="str">
            <v>C5705B-38Z-2</v>
          </cell>
          <cell r="I136">
            <v>0.49</v>
          </cell>
          <cell r="J136">
            <v>90.52</v>
          </cell>
        </row>
        <row r="137">
          <cell r="A137" t="str">
            <v>38-3</v>
          </cell>
          <cell r="B137">
            <v>5057</v>
          </cell>
          <cell r="C137">
            <v>5</v>
          </cell>
          <cell r="D137" t="str">
            <v>B</v>
          </cell>
          <cell r="E137">
            <v>38</v>
          </cell>
          <cell r="F137" t="str">
            <v>Z</v>
          </cell>
          <cell r="G137">
            <v>3</v>
          </cell>
          <cell r="H137" t="str">
            <v>C5705B-38Z-3</v>
          </cell>
          <cell r="I137">
            <v>0.72499999999999998</v>
          </cell>
          <cell r="J137">
            <v>91.01</v>
          </cell>
        </row>
        <row r="138">
          <cell r="A138" t="str">
            <v>38-4</v>
          </cell>
          <cell r="B138">
            <v>5057</v>
          </cell>
          <cell r="C138">
            <v>5</v>
          </cell>
          <cell r="D138" t="str">
            <v>B</v>
          </cell>
          <cell r="E138">
            <v>38</v>
          </cell>
          <cell r="F138" t="str">
            <v>Z</v>
          </cell>
          <cell r="G138">
            <v>4</v>
          </cell>
          <cell r="H138" t="str">
            <v>C5705B-38Z-4</v>
          </cell>
          <cell r="I138">
            <v>0.92500000000000004</v>
          </cell>
          <cell r="J138">
            <v>91.734999999999999</v>
          </cell>
        </row>
        <row r="139">
          <cell r="A139" t="str">
            <v>39-1</v>
          </cell>
          <cell r="B139">
            <v>5057</v>
          </cell>
          <cell r="C139">
            <v>5</v>
          </cell>
          <cell r="D139" t="str">
            <v>B</v>
          </cell>
          <cell r="E139">
            <v>39</v>
          </cell>
          <cell r="F139" t="str">
            <v>Z</v>
          </cell>
          <cell r="G139">
            <v>1</v>
          </cell>
          <cell r="H139" t="str">
            <v>C5705B-39Z-1</v>
          </cell>
          <cell r="I139">
            <v>0.88500000000000001</v>
          </cell>
          <cell r="J139">
            <v>92.7</v>
          </cell>
        </row>
        <row r="140">
          <cell r="A140" t="str">
            <v>39-2</v>
          </cell>
          <cell r="B140">
            <v>5057</v>
          </cell>
          <cell r="C140">
            <v>5</v>
          </cell>
          <cell r="D140" t="str">
            <v>B</v>
          </cell>
          <cell r="E140">
            <v>39</v>
          </cell>
          <cell r="F140" t="str">
            <v>Z</v>
          </cell>
          <cell r="G140">
            <v>2</v>
          </cell>
          <cell r="H140" t="str">
            <v>C5705B-39Z-2</v>
          </cell>
          <cell r="I140">
            <v>0.82</v>
          </cell>
          <cell r="J140">
            <v>93.584999999999994</v>
          </cell>
        </row>
        <row r="141">
          <cell r="A141" t="str">
            <v>39-3</v>
          </cell>
          <cell r="B141">
            <v>5057</v>
          </cell>
          <cell r="C141">
            <v>5</v>
          </cell>
          <cell r="D141" t="str">
            <v>B</v>
          </cell>
          <cell r="E141">
            <v>39</v>
          </cell>
          <cell r="F141" t="str">
            <v>Z</v>
          </cell>
          <cell r="G141">
            <v>3</v>
          </cell>
          <cell r="H141" t="str">
            <v>C5705B-39Z-3</v>
          </cell>
          <cell r="I141">
            <v>0.84499999999999997</v>
          </cell>
          <cell r="J141">
            <v>94.405000000000001</v>
          </cell>
        </row>
        <row r="142">
          <cell r="A142" t="str">
            <v>39-4</v>
          </cell>
          <cell r="B142">
            <v>5057</v>
          </cell>
          <cell r="C142">
            <v>5</v>
          </cell>
          <cell r="D142" t="str">
            <v>B</v>
          </cell>
          <cell r="E142">
            <v>39</v>
          </cell>
          <cell r="F142" t="str">
            <v>Z</v>
          </cell>
          <cell r="G142">
            <v>4</v>
          </cell>
          <cell r="H142" t="str">
            <v>C5705B-39Z-4</v>
          </cell>
          <cell r="I142">
            <v>0.57999999999999996</v>
          </cell>
          <cell r="J142">
            <v>95.25</v>
          </cell>
        </row>
        <row r="143">
          <cell r="A143" t="str">
            <v>40-1</v>
          </cell>
          <cell r="B143">
            <v>5057</v>
          </cell>
          <cell r="C143">
            <v>5</v>
          </cell>
          <cell r="D143" t="str">
            <v>B</v>
          </cell>
          <cell r="E143">
            <v>40</v>
          </cell>
          <cell r="F143" t="str">
            <v>Z</v>
          </cell>
          <cell r="G143">
            <v>1</v>
          </cell>
          <cell r="H143" t="str">
            <v>C5705B-40Z-1</v>
          </cell>
          <cell r="I143">
            <v>0.58499999999999996</v>
          </cell>
          <cell r="J143">
            <v>95.7</v>
          </cell>
        </row>
        <row r="144">
          <cell r="A144" t="str">
            <v>40-2</v>
          </cell>
          <cell r="B144">
            <v>5057</v>
          </cell>
          <cell r="C144">
            <v>5</v>
          </cell>
          <cell r="D144" t="str">
            <v>B</v>
          </cell>
          <cell r="E144">
            <v>40</v>
          </cell>
          <cell r="F144" t="str">
            <v>Z</v>
          </cell>
          <cell r="G144">
            <v>2</v>
          </cell>
          <cell r="H144" t="str">
            <v>C5705B-40Z-2</v>
          </cell>
          <cell r="I144">
            <v>0.81499999999999995</v>
          </cell>
          <cell r="J144">
            <v>96.284999999999997</v>
          </cell>
        </row>
        <row r="145">
          <cell r="A145" t="str">
            <v>40-3</v>
          </cell>
          <cell r="B145">
            <v>5057</v>
          </cell>
          <cell r="C145">
            <v>5</v>
          </cell>
          <cell r="D145" t="str">
            <v>B</v>
          </cell>
          <cell r="E145">
            <v>40</v>
          </cell>
          <cell r="F145" t="str">
            <v>Z</v>
          </cell>
          <cell r="G145">
            <v>3</v>
          </cell>
          <cell r="H145" t="str">
            <v>C5705B-40Z-3</v>
          </cell>
          <cell r="I145">
            <v>0.81499999999999995</v>
          </cell>
          <cell r="J145">
            <v>97.1</v>
          </cell>
        </row>
        <row r="146">
          <cell r="A146" t="str">
            <v>40-4</v>
          </cell>
          <cell r="B146">
            <v>5057</v>
          </cell>
          <cell r="C146">
            <v>5</v>
          </cell>
          <cell r="D146" t="str">
            <v>B</v>
          </cell>
          <cell r="E146">
            <v>40</v>
          </cell>
          <cell r="F146" t="str">
            <v>Z</v>
          </cell>
          <cell r="G146">
            <v>4</v>
          </cell>
          <cell r="H146" t="str">
            <v>C5705B-40Z-4</v>
          </cell>
          <cell r="I146">
            <v>0.92</v>
          </cell>
          <cell r="J146">
            <v>97.915000000000006</v>
          </cell>
        </row>
        <row r="147">
          <cell r="A147" t="str">
            <v>41-1</v>
          </cell>
          <cell r="B147">
            <v>5057</v>
          </cell>
          <cell r="C147">
            <v>5</v>
          </cell>
          <cell r="D147" t="str">
            <v>B</v>
          </cell>
          <cell r="E147">
            <v>41</v>
          </cell>
          <cell r="F147" t="str">
            <v>Z</v>
          </cell>
          <cell r="G147">
            <v>1</v>
          </cell>
          <cell r="H147" t="str">
            <v>C5705B-41Z-1</v>
          </cell>
          <cell r="I147">
            <v>0.42</v>
          </cell>
          <cell r="J147">
            <v>98.7</v>
          </cell>
        </row>
        <row r="148">
          <cell r="A148" t="str">
            <v>41-2</v>
          </cell>
          <cell r="B148">
            <v>5057</v>
          </cell>
          <cell r="C148">
            <v>5</v>
          </cell>
          <cell r="D148" t="str">
            <v>B</v>
          </cell>
          <cell r="E148">
            <v>41</v>
          </cell>
          <cell r="F148" t="str">
            <v>Z</v>
          </cell>
          <cell r="G148">
            <v>2</v>
          </cell>
          <cell r="H148" t="str">
            <v>C5705B-41Z-2</v>
          </cell>
          <cell r="I148">
            <v>0.88</v>
          </cell>
          <cell r="J148">
            <v>99.12</v>
          </cell>
        </row>
        <row r="149">
          <cell r="A149" t="str">
            <v>41-3</v>
          </cell>
          <cell r="B149">
            <v>5057</v>
          </cell>
          <cell r="C149">
            <v>5</v>
          </cell>
          <cell r="D149" t="str">
            <v>B</v>
          </cell>
          <cell r="E149">
            <v>41</v>
          </cell>
          <cell r="F149" t="str">
            <v>Z</v>
          </cell>
          <cell r="G149">
            <v>3</v>
          </cell>
          <cell r="H149" t="str">
            <v>C5705B-41Z-3</v>
          </cell>
          <cell r="I149">
            <v>0.875</v>
          </cell>
          <cell r="J149">
            <v>100</v>
          </cell>
        </row>
        <row r="150">
          <cell r="A150" t="str">
            <v>41-4</v>
          </cell>
          <cell r="B150">
            <v>5057</v>
          </cell>
          <cell r="C150">
            <v>5</v>
          </cell>
          <cell r="D150" t="str">
            <v>B</v>
          </cell>
          <cell r="E150">
            <v>41</v>
          </cell>
          <cell r="F150" t="str">
            <v>Z</v>
          </cell>
          <cell r="G150">
            <v>4</v>
          </cell>
          <cell r="H150" t="str">
            <v>C5705B-41Z-4</v>
          </cell>
          <cell r="I150">
            <v>0.81499999999999995</v>
          </cell>
          <cell r="J150">
            <v>100.875</v>
          </cell>
        </row>
        <row r="151">
          <cell r="A151" t="str">
            <v>42-1</v>
          </cell>
          <cell r="B151">
            <v>5057</v>
          </cell>
          <cell r="C151">
            <v>5</v>
          </cell>
          <cell r="D151" t="str">
            <v>B</v>
          </cell>
          <cell r="E151">
            <v>42</v>
          </cell>
          <cell r="F151" t="str">
            <v>Z</v>
          </cell>
          <cell r="G151">
            <v>1</v>
          </cell>
          <cell r="H151" t="str">
            <v>C5705B-42Z-1</v>
          </cell>
          <cell r="I151">
            <v>0.6</v>
          </cell>
          <cell r="J151">
            <v>101.7</v>
          </cell>
        </row>
        <row r="152">
          <cell r="A152" t="str">
            <v>42-2</v>
          </cell>
          <cell r="B152">
            <v>5057</v>
          </cell>
          <cell r="C152">
            <v>5</v>
          </cell>
          <cell r="D152" t="str">
            <v>B</v>
          </cell>
          <cell r="E152">
            <v>42</v>
          </cell>
          <cell r="F152" t="str">
            <v>Z</v>
          </cell>
          <cell r="G152">
            <v>2</v>
          </cell>
          <cell r="H152" t="str">
            <v>C5705B-42Z-2</v>
          </cell>
          <cell r="I152">
            <v>0.84499999999999997</v>
          </cell>
          <cell r="J152">
            <v>102.3</v>
          </cell>
        </row>
        <row r="153">
          <cell r="A153" t="str">
            <v>42-3</v>
          </cell>
          <cell r="B153">
            <v>5057</v>
          </cell>
          <cell r="C153">
            <v>5</v>
          </cell>
          <cell r="D153" t="str">
            <v>B</v>
          </cell>
          <cell r="E153">
            <v>42</v>
          </cell>
          <cell r="F153" t="str">
            <v>Z</v>
          </cell>
          <cell r="G153">
            <v>3</v>
          </cell>
          <cell r="H153" t="str">
            <v>C5705B-42Z-3</v>
          </cell>
          <cell r="I153">
            <v>0.82</v>
          </cell>
          <cell r="J153">
            <v>103.145</v>
          </cell>
        </row>
        <row r="154">
          <cell r="A154" t="str">
            <v>42-4</v>
          </cell>
          <cell r="B154">
            <v>5057</v>
          </cell>
          <cell r="C154">
            <v>5</v>
          </cell>
          <cell r="D154" t="str">
            <v>B</v>
          </cell>
          <cell r="E154">
            <v>42</v>
          </cell>
          <cell r="F154" t="str">
            <v>Z</v>
          </cell>
          <cell r="G154">
            <v>4</v>
          </cell>
          <cell r="H154" t="str">
            <v>C5705B-42Z-4</v>
          </cell>
          <cell r="I154">
            <v>0.94499999999999995</v>
          </cell>
          <cell r="J154">
            <v>103.965</v>
          </cell>
        </row>
        <row r="155">
          <cell r="A155" t="str">
            <v>43-1</v>
          </cell>
          <cell r="B155">
            <v>5057</v>
          </cell>
          <cell r="C155">
            <v>5</v>
          </cell>
          <cell r="D155" t="str">
            <v>B</v>
          </cell>
          <cell r="E155">
            <v>43</v>
          </cell>
          <cell r="F155" t="str">
            <v>Z</v>
          </cell>
          <cell r="G155">
            <v>1</v>
          </cell>
          <cell r="H155" t="str">
            <v>C5705B-43Z-1</v>
          </cell>
          <cell r="I155">
            <v>0.80500000000000005</v>
          </cell>
          <cell r="J155">
            <v>104.7</v>
          </cell>
        </row>
        <row r="156">
          <cell r="A156" t="str">
            <v>43-2</v>
          </cell>
          <cell r="B156">
            <v>5057</v>
          </cell>
          <cell r="C156">
            <v>5</v>
          </cell>
          <cell r="D156" t="str">
            <v>B</v>
          </cell>
          <cell r="E156">
            <v>43</v>
          </cell>
          <cell r="F156" t="str">
            <v>Z</v>
          </cell>
          <cell r="G156">
            <v>2</v>
          </cell>
          <cell r="H156" t="str">
            <v>C5705B-43Z-2</v>
          </cell>
          <cell r="I156">
            <v>0.45500000000000002</v>
          </cell>
          <cell r="J156">
            <v>105.505</v>
          </cell>
        </row>
        <row r="157">
          <cell r="A157" t="str">
            <v>43-3</v>
          </cell>
          <cell r="B157">
            <v>5057</v>
          </cell>
          <cell r="C157">
            <v>5</v>
          </cell>
          <cell r="D157" t="str">
            <v>B</v>
          </cell>
          <cell r="E157">
            <v>43</v>
          </cell>
          <cell r="F157" t="str">
            <v>Z</v>
          </cell>
          <cell r="G157">
            <v>3</v>
          </cell>
          <cell r="H157" t="str">
            <v>C5705B-43Z-3</v>
          </cell>
          <cell r="I157">
            <v>0.77</v>
          </cell>
          <cell r="J157">
            <v>105.96</v>
          </cell>
        </row>
        <row r="158">
          <cell r="A158" t="str">
            <v>43-4</v>
          </cell>
          <cell r="B158">
            <v>5057</v>
          </cell>
          <cell r="C158">
            <v>5</v>
          </cell>
          <cell r="D158" t="str">
            <v>B</v>
          </cell>
          <cell r="E158">
            <v>43</v>
          </cell>
          <cell r="F158" t="str">
            <v>Z</v>
          </cell>
          <cell r="G158">
            <v>4</v>
          </cell>
          <cell r="H158" t="str">
            <v>C5705B-43Z-4</v>
          </cell>
          <cell r="I158">
            <v>0.95</v>
          </cell>
          <cell r="J158">
            <v>106.73</v>
          </cell>
        </row>
        <row r="159">
          <cell r="A159" t="str">
            <v>44-1</v>
          </cell>
          <cell r="B159">
            <v>5057</v>
          </cell>
          <cell r="C159">
            <v>5</v>
          </cell>
          <cell r="D159" t="str">
            <v>B</v>
          </cell>
          <cell r="E159">
            <v>44</v>
          </cell>
          <cell r="F159" t="str">
            <v>Z</v>
          </cell>
          <cell r="G159">
            <v>1</v>
          </cell>
          <cell r="H159" t="str">
            <v>C5705B-44Z-1</v>
          </cell>
          <cell r="I159">
            <v>0.98</v>
          </cell>
          <cell r="J159">
            <v>107.7</v>
          </cell>
        </row>
        <row r="160">
          <cell r="A160" t="str">
            <v>44-2</v>
          </cell>
          <cell r="B160">
            <v>5057</v>
          </cell>
          <cell r="C160">
            <v>5</v>
          </cell>
          <cell r="D160" t="str">
            <v>B</v>
          </cell>
          <cell r="E160">
            <v>44</v>
          </cell>
          <cell r="F160" t="str">
            <v>Z</v>
          </cell>
          <cell r="G160">
            <v>2</v>
          </cell>
          <cell r="H160" t="str">
            <v>C5705B-44Z-2</v>
          </cell>
          <cell r="I160">
            <v>0.79500000000000004</v>
          </cell>
          <cell r="J160">
            <v>108.68</v>
          </cell>
        </row>
        <row r="161">
          <cell r="A161" t="str">
            <v>44-3</v>
          </cell>
          <cell r="B161">
            <v>5057</v>
          </cell>
          <cell r="C161">
            <v>5</v>
          </cell>
          <cell r="D161" t="str">
            <v>B</v>
          </cell>
          <cell r="E161">
            <v>44</v>
          </cell>
          <cell r="F161" t="str">
            <v>Z</v>
          </cell>
          <cell r="G161">
            <v>3</v>
          </cell>
          <cell r="H161" t="str">
            <v>C5705B-44Z-3</v>
          </cell>
          <cell r="I161">
            <v>0.75</v>
          </cell>
          <cell r="J161">
            <v>109.47499999999999</v>
          </cell>
        </row>
        <row r="162">
          <cell r="A162" t="str">
            <v>44-4</v>
          </cell>
          <cell r="B162">
            <v>5057</v>
          </cell>
          <cell r="C162">
            <v>5</v>
          </cell>
          <cell r="D162" t="str">
            <v>B</v>
          </cell>
          <cell r="E162">
            <v>44</v>
          </cell>
          <cell r="F162" t="str">
            <v>Z</v>
          </cell>
          <cell r="G162">
            <v>4</v>
          </cell>
          <cell r="H162" t="str">
            <v>C5705B-44Z-4</v>
          </cell>
          <cell r="I162">
            <v>0.6</v>
          </cell>
          <cell r="J162">
            <v>110.22499999999999</v>
          </cell>
        </row>
        <row r="163">
          <cell r="A163" t="str">
            <v>45-1</v>
          </cell>
          <cell r="B163">
            <v>5057</v>
          </cell>
          <cell r="C163">
            <v>5</v>
          </cell>
          <cell r="D163" t="str">
            <v>B</v>
          </cell>
          <cell r="E163">
            <v>45</v>
          </cell>
          <cell r="F163" t="str">
            <v>Z</v>
          </cell>
          <cell r="G163">
            <v>1</v>
          </cell>
          <cell r="H163" t="str">
            <v>C5705B-45Z-1</v>
          </cell>
          <cell r="I163">
            <v>0.79</v>
          </cell>
          <cell r="J163">
            <v>110.7</v>
          </cell>
        </row>
        <row r="164">
          <cell r="A164" t="str">
            <v>45-2</v>
          </cell>
          <cell r="B164">
            <v>5057</v>
          </cell>
          <cell r="C164">
            <v>5</v>
          </cell>
          <cell r="D164" t="str">
            <v>B</v>
          </cell>
          <cell r="E164">
            <v>45</v>
          </cell>
          <cell r="F164" t="str">
            <v>Z</v>
          </cell>
          <cell r="G164">
            <v>2</v>
          </cell>
          <cell r="H164" t="str">
            <v>C5705B-45Z-2</v>
          </cell>
          <cell r="I164">
            <v>0.86499999999999999</v>
          </cell>
          <cell r="J164">
            <v>111.49</v>
          </cell>
        </row>
        <row r="165">
          <cell r="A165" t="str">
            <v>45-3</v>
          </cell>
          <cell r="B165">
            <v>5057</v>
          </cell>
          <cell r="C165">
            <v>5</v>
          </cell>
          <cell r="D165" t="str">
            <v>B</v>
          </cell>
          <cell r="E165">
            <v>45</v>
          </cell>
          <cell r="F165" t="str">
            <v>Z</v>
          </cell>
          <cell r="G165">
            <v>3</v>
          </cell>
          <cell r="H165" t="str">
            <v>C5705B-45Z-3</v>
          </cell>
          <cell r="I165">
            <v>0.79</v>
          </cell>
          <cell r="J165">
            <v>112.355</v>
          </cell>
        </row>
        <row r="166">
          <cell r="A166" t="str">
            <v>45-4</v>
          </cell>
          <cell r="B166">
            <v>5057</v>
          </cell>
          <cell r="C166">
            <v>5</v>
          </cell>
          <cell r="D166" t="str">
            <v>B</v>
          </cell>
          <cell r="E166">
            <v>45</v>
          </cell>
          <cell r="F166" t="str">
            <v>Z</v>
          </cell>
          <cell r="G166">
            <v>4</v>
          </cell>
          <cell r="H166" t="str">
            <v>C5705B-45Z-4</v>
          </cell>
          <cell r="I166">
            <v>0.59</v>
          </cell>
          <cell r="J166">
            <v>113.145</v>
          </cell>
        </row>
        <row r="167">
          <cell r="A167" t="str">
            <v>46-1</v>
          </cell>
          <cell r="B167">
            <v>5057</v>
          </cell>
          <cell r="C167">
            <v>5</v>
          </cell>
          <cell r="D167" t="str">
            <v>B</v>
          </cell>
          <cell r="E167">
            <v>46</v>
          </cell>
          <cell r="F167" t="str">
            <v>Z</v>
          </cell>
          <cell r="G167">
            <v>1</v>
          </cell>
          <cell r="H167" t="str">
            <v>C5705B-46Z-1</v>
          </cell>
          <cell r="I167">
            <v>0.76500000000000001</v>
          </cell>
          <cell r="J167">
            <v>113.7</v>
          </cell>
        </row>
        <row r="168">
          <cell r="A168" t="str">
            <v>46-2</v>
          </cell>
          <cell r="B168">
            <v>5057</v>
          </cell>
          <cell r="C168">
            <v>5</v>
          </cell>
          <cell r="D168" t="str">
            <v>B</v>
          </cell>
          <cell r="E168">
            <v>46</v>
          </cell>
          <cell r="F168" t="str">
            <v>Z</v>
          </cell>
          <cell r="G168">
            <v>2</v>
          </cell>
          <cell r="H168" t="str">
            <v>C5705B-46Z-2</v>
          </cell>
          <cell r="I168">
            <v>0.78</v>
          </cell>
          <cell r="J168">
            <v>114.465</v>
          </cell>
        </row>
        <row r="169">
          <cell r="A169" t="str">
            <v>46-3</v>
          </cell>
          <cell r="B169">
            <v>5057</v>
          </cell>
          <cell r="C169">
            <v>5</v>
          </cell>
          <cell r="D169" t="str">
            <v>B</v>
          </cell>
          <cell r="E169">
            <v>46</v>
          </cell>
          <cell r="F169" t="str">
            <v>Z</v>
          </cell>
          <cell r="G169">
            <v>3</v>
          </cell>
          <cell r="H169" t="str">
            <v>C5705B-46Z-3</v>
          </cell>
          <cell r="I169">
            <v>0.81499999999999995</v>
          </cell>
          <cell r="J169">
            <v>115.245</v>
          </cell>
        </row>
        <row r="170">
          <cell r="A170" t="str">
            <v>46-4</v>
          </cell>
          <cell r="B170">
            <v>5057</v>
          </cell>
          <cell r="C170">
            <v>5</v>
          </cell>
          <cell r="D170" t="str">
            <v>B</v>
          </cell>
          <cell r="E170">
            <v>46</v>
          </cell>
          <cell r="F170" t="str">
            <v>Z</v>
          </cell>
          <cell r="G170">
            <v>4</v>
          </cell>
          <cell r="H170" t="str">
            <v>C5705B-46Z-4</v>
          </cell>
          <cell r="I170">
            <v>0.77</v>
          </cell>
          <cell r="J170">
            <v>116.06</v>
          </cell>
        </row>
        <row r="171">
          <cell r="A171" t="str">
            <v>47-1</v>
          </cell>
          <cell r="B171">
            <v>5057</v>
          </cell>
          <cell r="C171">
            <v>5</v>
          </cell>
          <cell r="D171" t="str">
            <v>B</v>
          </cell>
          <cell r="E171">
            <v>47</v>
          </cell>
          <cell r="F171" t="str">
            <v>Z</v>
          </cell>
          <cell r="G171">
            <v>1</v>
          </cell>
          <cell r="H171" t="str">
            <v>C5705B-47Z-1</v>
          </cell>
          <cell r="I171">
            <v>0.88500000000000001</v>
          </cell>
          <cell r="J171">
            <v>116.7</v>
          </cell>
        </row>
        <row r="172">
          <cell r="A172" t="str">
            <v>47-2</v>
          </cell>
          <cell r="B172">
            <v>5057</v>
          </cell>
          <cell r="C172">
            <v>5</v>
          </cell>
          <cell r="D172" t="str">
            <v>B</v>
          </cell>
          <cell r="E172">
            <v>47</v>
          </cell>
          <cell r="F172" t="str">
            <v>Z</v>
          </cell>
          <cell r="G172">
            <v>2</v>
          </cell>
          <cell r="H172" t="str">
            <v>C5705B-47Z-2</v>
          </cell>
          <cell r="I172">
            <v>0.81499999999999995</v>
          </cell>
          <cell r="J172">
            <v>117.58499999999999</v>
          </cell>
        </row>
        <row r="173">
          <cell r="A173" t="str">
            <v>47-3</v>
          </cell>
          <cell r="B173">
            <v>5057</v>
          </cell>
          <cell r="C173">
            <v>5</v>
          </cell>
          <cell r="D173" t="str">
            <v>B</v>
          </cell>
          <cell r="E173">
            <v>47</v>
          </cell>
          <cell r="F173" t="str">
            <v>Z</v>
          </cell>
          <cell r="G173">
            <v>3</v>
          </cell>
          <cell r="H173" t="str">
            <v>C5705B-47Z-3</v>
          </cell>
          <cell r="I173">
            <v>0.64</v>
          </cell>
          <cell r="J173">
            <v>118.4</v>
          </cell>
        </row>
        <row r="174">
          <cell r="A174" t="str">
            <v>47-4</v>
          </cell>
          <cell r="B174">
            <v>5057</v>
          </cell>
          <cell r="C174">
            <v>5</v>
          </cell>
          <cell r="D174" t="str">
            <v>B</v>
          </cell>
          <cell r="E174">
            <v>47</v>
          </cell>
          <cell r="F174" t="str">
            <v>Z</v>
          </cell>
          <cell r="G174">
            <v>4</v>
          </cell>
          <cell r="H174" t="str">
            <v>C5705B-47Z-4</v>
          </cell>
          <cell r="I174">
            <v>0.76</v>
          </cell>
          <cell r="J174">
            <v>119.04</v>
          </cell>
        </row>
        <row r="175">
          <cell r="A175" t="str">
            <v>48-1</v>
          </cell>
          <cell r="B175">
            <v>5057</v>
          </cell>
          <cell r="C175">
            <v>5</v>
          </cell>
          <cell r="D175" t="str">
            <v>B</v>
          </cell>
          <cell r="E175">
            <v>48</v>
          </cell>
          <cell r="F175" t="str">
            <v>Z</v>
          </cell>
          <cell r="G175">
            <v>1</v>
          </cell>
          <cell r="H175" t="str">
            <v>C5705B-48Z-1</v>
          </cell>
          <cell r="I175">
            <v>0.87</v>
          </cell>
          <cell r="J175">
            <v>119.7</v>
          </cell>
        </row>
        <row r="176">
          <cell r="A176" t="str">
            <v>48-2</v>
          </cell>
          <cell r="B176">
            <v>5057</v>
          </cell>
          <cell r="C176">
            <v>5</v>
          </cell>
          <cell r="D176" t="str">
            <v>B</v>
          </cell>
          <cell r="E176">
            <v>48</v>
          </cell>
          <cell r="F176" t="str">
            <v>Z</v>
          </cell>
          <cell r="G176">
            <v>2</v>
          </cell>
          <cell r="H176" t="str">
            <v>C5705B-48Z-2</v>
          </cell>
          <cell r="I176">
            <v>0.59499999999999997</v>
          </cell>
          <cell r="J176">
            <v>120.57</v>
          </cell>
        </row>
        <row r="177">
          <cell r="A177" t="str">
            <v>48-3</v>
          </cell>
          <cell r="B177">
            <v>5057</v>
          </cell>
          <cell r="C177">
            <v>5</v>
          </cell>
          <cell r="D177" t="str">
            <v>B</v>
          </cell>
          <cell r="E177">
            <v>48</v>
          </cell>
          <cell r="F177" t="str">
            <v>Z</v>
          </cell>
          <cell r="G177">
            <v>3</v>
          </cell>
          <cell r="H177" t="str">
            <v>C5705B-48Z-3</v>
          </cell>
          <cell r="I177">
            <v>0.77500000000000002</v>
          </cell>
          <cell r="J177">
            <v>121.16500000000001</v>
          </cell>
        </row>
        <row r="178">
          <cell r="A178" t="str">
            <v>48-4</v>
          </cell>
          <cell r="B178">
            <v>5057</v>
          </cell>
          <cell r="C178">
            <v>5</v>
          </cell>
          <cell r="D178" t="str">
            <v>B</v>
          </cell>
          <cell r="E178">
            <v>48</v>
          </cell>
          <cell r="F178" t="str">
            <v>Z</v>
          </cell>
          <cell r="G178">
            <v>4</v>
          </cell>
          <cell r="H178" t="str">
            <v>C5705B-48Z-4</v>
          </cell>
          <cell r="I178">
            <v>0.91500000000000004</v>
          </cell>
          <cell r="J178">
            <v>121.94</v>
          </cell>
        </row>
        <row r="179">
          <cell r="A179" t="str">
            <v>49-1</v>
          </cell>
          <cell r="B179">
            <v>5057</v>
          </cell>
          <cell r="C179">
            <v>5</v>
          </cell>
          <cell r="D179" t="str">
            <v>B</v>
          </cell>
          <cell r="E179">
            <v>49</v>
          </cell>
          <cell r="F179" t="str">
            <v>Z</v>
          </cell>
          <cell r="G179">
            <v>1</v>
          </cell>
          <cell r="H179" t="str">
            <v>C5705B-49Z-1</v>
          </cell>
          <cell r="I179">
            <v>0.79500000000000004</v>
          </cell>
          <cell r="J179">
            <v>122.7</v>
          </cell>
        </row>
        <row r="180">
          <cell r="A180" t="str">
            <v>49-2</v>
          </cell>
          <cell r="B180">
            <v>5057</v>
          </cell>
          <cell r="C180">
            <v>5</v>
          </cell>
          <cell r="D180" t="str">
            <v>B</v>
          </cell>
          <cell r="E180">
            <v>49</v>
          </cell>
          <cell r="F180" t="str">
            <v>Z</v>
          </cell>
          <cell r="G180">
            <v>2</v>
          </cell>
          <cell r="H180" t="str">
            <v>C5705B-49Z-2</v>
          </cell>
          <cell r="I180">
            <v>0.98</v>
          </cell>
          <cell r="J180">
            <v>123.495</v>
          </cell>
        </row>
        <row r="181">
          <cell r="A181" t="str">
            <v>49-3</v>
          </cell>
          <cell r="B181">
            <v>5057</v>
          </cell>
          <cell r="C181">
            <v>5</v>
          </cell>
          <cell r="D181" t="str">
            <v>B</v>
          </cell>
          <cell r="E181">
            <v>49</v>
          </cell>
          <cell r="F181" t="str">
            <v>Z</v>
          </cell>
          <cell r="G181">
            <v>3</v>
          </cell>
          <cell r="H181" t="str">
            <v>C5705B-49Z-3</v>
          </cell>
          <cell r="I181">
            <v>0.6</v>
          </cell>
          <cell r="J181">
            <v>124.47499999999999</v>
          </cell>
        </row>
        <row r="182">
          <cell r="A182" t="str">
            <v>49-4</v>
          </cell>
          <cell r="B182">
            <v>5057</v>
          </cell>
          <cell r="C182">
            <v>5</v>
          </cell>
          <cell r="D182" t="str">
            <v>B</v>
          </cell>
          <cell r="E182">
            <v>49</v>
          </cell>
          <cell r="F182" t="str">
            <v>Z</v>
          </cell>
          <cell r="G182">
            <v>4</v>
          </cell>
          <cell r="H182" t="str">
            <v>C5705B-49Z-4</v>
          </cell>
          <cell r="I182">
            <v>0.76500000000000001</v>
          </cell>
          <cell r="J182">
            <v>125.075</v>
          </cell>
        </row>
        <row r="183">
          <cell r="A183" t="str">
            <v>50-1</v>
          </cell>
          <cell r="B183">
            <v>5057</v>
          </cell>
          <cell r="C183">
            <v>5</v>
          </cell>
          <cell r="D183" t="str">
            <v>B</v>
          </cell>
          <cell r="E183">
            <v>50</v>
          </cell>
          <cell r="F183" t="str">
            <v>Z</v>
          </cell>
          <cell r="G183">
            <v>1</v>
          </cell>
          <cell r="H183" t="str">
            <v>C5705B-50Z-1</v>
          </cell>
          <cell r="I183">
            <v>0.92500000000000004</v>
          </cell>
          <cell r="J183">
            <v>125.7</v>
          </cell>
        </row>
        <row r="184">
          <cell r="A184" t="str">
            <v>50-2</v>
          </cell>
          <cell r="B184">
            <v>5057</v>
          </cell>
          <cell r="C184">
            <v>5</v>
          </cell>
          <cell r="D184" t="str">
            <v>B</v>
          </cell>
          <cell r="E184">
            <v>50</v>
          </cell>
          <cell r="F184" t="str">
            <v>Z</v>
          </cell>
          <cell r="G184">
            <v>2</v>
          </cell>
          <cell r="H184" t="str">
            <v>C5705B-50Z-2</v>
          </cell>
          <cell r="I184">
            <v>0.78500000000000003</v>
          </cell>
          <cell r="J184">
            <v>126.625</v>
          </cell>
        </row>
        <row r="185">
          <cell r="A185" t="str">
            <v>50-3</v>
          </cell>
          <cell r="B185">
            <v>5057</v>
          </cell>
          <cell r="C185">
            <v>5</v>
          </cell>
          <cell r="D185" t="str">
            <v>B</v>
          </cell>
          <cell r="E185">
            <v>50</v>
          </cell>
          <cell r="F185" t="str">
            <v>Z</v>
          </cell>
          <cell r="G185">
            <v>3</v>
          </cell>
          <cell r="H185" t="str">
            <v>C5705B-50Z-3</v>
          </cell>
          <cell r="I185">
            <v>0.74</v>
          </cell>
          <cell r="J185">
            <v>127.41</v>
          </cell>
        </row>
        <row r="186">
          <cell r="A186" t="str">
            <v>50-4</v>
          </cell>
          <cell r="B186">
            <v>5057</v>
          </cell>
          <cell r="C186">
            <v>5</v>
          </cell>
          <cell r="D186" t="str">
            <v>B</v>
          </cell>
          <cell r="E186">
            <v>50</v>
          </cell>
          <cell r="F186" t="str">
            <v>Z</v>
          </cell>
          <cell r="G186">
            <v>4</v>
          </cell>
          <cell r="H186" t="str">
            <v>C5705B-50Z-4</v>
          </cell>
          <cell r="I186">
            <v>0.61</v>
          </cell>
          <cell r="J186">
            <v>128.15</v>
          </cell>
        </row>
        <row r="187">
          <cell r="A187" t="str">
            <v>51-1</v>
          </cell>
          <cell r="B187">
            <v>5057</v>
          </cell>
          <cell r="C187">
            <v>5</v>
          </cell>
          <cell r="D187" t="str">
            <v>B</v>
          </cell>
          <cell r="E187">
            <v>51</v>
          </cell>
          <cell r="F187" t="str">
            <v>Z</v>
          </cell>
          <cell r="G187">
            <v>1</v>
          </cell>
          <cell r="H187" t="str">
            <v>C5705B-51Z-1</v>
          </cell>
          <cell r="I187">
            <v>0.85</v>
          </cell>
          <cell r="J187">
            <v>128.69999999999999</v>
          </cell>
        </row>
        <row r="188">
          <cell r="A188" t="str">
            <v>51-2</v>
          </cell>
          <cell r="B188">
            <v>5057</v>
          </cell>
          <cell r="C188">
            <v>5</v>
          </cell>
          <cell r="D188" t="str">
            <v>B</v>
          </cell>
          <cell r="E188">
            <v>51</v>
          </cell>
          <cell r="F188" t="str">
            <v>Z</v>
          </cell>
          <cell r="G188">
            <v>2</v>
          </cell>
          <cell r="H188" t="str">
            <v>C5705B-51Z-2</v>
          </cell>
          <cell r="I188">
            <v>0.90500000000000003</v>
          </cell>
          <cell r="J188">
            <v>129.55000000000001</v>
          </cell>
        </row>
        <row r="189">
          <cell r="A189" t="str">
            <v>51-3</v>
          </cell>
          <cell r="B189">
            <v>5057</v>
          </cell>
          <cell r="C189">
            <v>5</v>
          </cell>
          <cell r="D189" t="str">
            <v>B</v>
          </cell>
          <cell r="E189">
            <v>51</v>
          </cell>
          <cell r="F189" t="str">
            <v>Z</v>
          </cell>
          <cell r="G189">
            <v>3</v>
          </cell>
          <cell r="H189" t="str">
            <v>C5705B-51Z-3</v>
          </cell>
          <cell r="I189">
            <v>0.55000000000000004</v>
          </cell>
          <cell r="J189">
            <v>130.45500000000001</v>
          </cell>
        </row>
        <row r="190">
          <cell r="A190" t="str">
            <v>51-4</v>
          </cell>
          <cell r="B190">
            <v>5057</v>
          </cell>
          <cell r="C190">
            <v>5</v>
          </cell>
          <cell r="D190" t="str">
            <v>B</v>
          </cell>
          <cell r="E190">
            <v>51</v>
          </cell>
          <cell r="F190" t="str">
            <v>Z</v>
          </cell>
          <cell r="G190">
            <v>4</v>
          </cell>
          <cell r="H190" t="str">
            <v>C5705B-51Z-4</v>
          </cell>
          <cell r="I190">
            <v>0.64</v>
          </cell>
          <cell r="J190">
            <v>131.005</v>
          </cell>
        </row>
        <row r="191">
          <cell r="A191" t="str">
            <v>52-1</v>
          </cell>
          <cell r="B191">
            <v>5057</v>
          </cell>
          <cell r="C191">
            <v>5</v>
          </cell>
          <cell r="D191" t="str">
            <v>B</v>
          </cell>
          <cell r="E191">
            <v>52</v>
          </cell>
          <cell r="F191" t="str">
            <v>Z</v>
          </cell>
          <cell r="G191">
            <v>1</v>
          </cell>
          <cell r="H191" t="str">
            <v>C5705B-52Z-1</v>
          </cell>
          <cell r="I191">
            <v>0.85</v>
          </cell>
          <cell r="J191">
            <v>131.69999999999999</v>
          </cell>
        </row>
        <row r="192">
          <cell r="A192" t="str">
            <v>52-2</v>
          </cell>
          <cell r="B192">
            <v>5057</v>
          </cell>
          <cell r="C192">
            <v>5</v>
          </cell>
          <cell r="D192" t="str">
            <v>B</v>
          </cell>
          <cell r="E192">
            <v>52</v>
          </cell>
          <cell r="F192" t="str">
            <v>Z</v>
          </cell>
          <cell r="G192">
            <v>2</v>
          </cell>
          <cell r="H192" t="str">
            <v>C5705B-52Z-2</v>
          </cell>
          <cell r="I192">
            <v>0.88500000000000001</v>
          </cell>
          <cell r="J192">
            <v>132.55000000000001</v>
          </cell>
        </row>
        <row r="193">
          <cell r="A193" t="str">
            <v>52-3</v>
          </cell>
          <cell r="B193">
            <v>5057</v>
          </cell>
          <cell r="C193">
            <v>5</v>
          </cell>
          <cell r="D193" t="str">
            <v>B</v>
          </cell>
          <cell r="E193">
            <v>52</v>
          </cell>
          <cell r="F193" t="str">
            <v>Z</v>
          </cell>
          <cell r="G193">
            <v>3</v>
          </cell>
          <cell r="H193" t="str">
            <v>C5705B-52Z-3</v>
          </cell>
          <cell r="I193">
            <v>0.65</v>
          </cell>
          <cell r="J193">
            <v>133.435</v>
          </cell>
        </row>
        <row r="194">
          <cell r="A194" t="str">
            <v>52-4</v>
          </cell>
          <cell r="B194">
            <v>5057</v>
          </cell>
          <cell r="C194">
            <v>5</v>
          </cell>
          <cell r="D194" t="str">
            <v>B</v>
          </cell>
          <cell r="E194">
            <v>52</v>
          </cell>
          <cell r="F194" t="str">
            <v>Z</v>
          </cell>
          <cell r="G194">
            <v>4</v>
          </cell>
          <cell r="H194" t="str">
            <v>C5705B-52Z-4</v>
          </cell>
          <cell r="I194">
            <v>0.82499999999999996</v>
          </cell>
          <cell r="J194">
            <v>134.08500000000001</v>
          </cell>
        </row>
        <row r="195">
          <cell r="A195" t="str">
            <v>53-1</v>
          </cell>
          <cell r="B195">
            <v>5057</v>
          </cell>
          <cell r="C195">
            <v>5</v>
          </cell>
          <cell r="D195" t="str">
            <v>B</v>
          </cell>
          <cell r="E195">
            <v>53</v>
          </cell>
          <cell r="F195" t="str">
            <v>Z</v>
          </cell>
          <cell r="G195">
            <v>1</v>
          </cell>
          <cell r="H195" t="str">
            <v>C5705B-53Z-1</v>
          </cell>
          <cell r="I195">
            <v>0.75</v>
          </cell>
          <cell r="J195">
            <v>134.69999999999999</v>
          </cell>
        </row>
        <row r="196">
          <cell r="A196" t="str">
            <v>53-2</v>
          </cell>
          <cell r="B196">
            <v>5057</v>
          </cell>
          <cell r="C196">
            <v>5</v>
          </cell>
          <cell r="D196" t="str">
            <v>B</v>
          </cell>
          <cell r="E196">
            <v>53</v>
          </cell>
          <cell r="F196" t="str">
            <v>Z</v>
          </cell>
          <cell r="G196">
            <v>2</v>
          </cell>
          <cell r="H196" t="str">
            <v>C5705B-53Z-2</v>
          </cell>
          <cell r="I196">
            <v>0.83</v>
          </cell>
          <cell r="J196">
            <v>135.44999999999999</v>
          </cell>
        </row>
        <row r="197">
          <cell r="A197" t="str">
            <v>53-3</v>
          </cell>
          <cell r="B197">
            <v>5057</v>
          </cell>
          <cell r="C197">
            <v>5</v>
          </cell>
          <cell r="D197" t="str">
            <v>B</v>
          </cell>
          <cell r="E197">
            <v>53</v>
          </cell>
          <cell r="F197" t="str">
            <v>Z</v>
          </cell>
          <cell r="G197">
            <v>3</v>
          </cell>
          <cell r="H197" t="str">
            <v>C5705B-53Z-3</v>
          </cell>
          <cell r="I197">
            <v>0.82499999999999996</v>
          </cell>
          <cell r="J197">
            <v>136.28</v>
          </cell>
        </row>
        <row r="198">
          <cell r="A198" t="str">
            <v>53-4</v>
          </cell>
          <cell r="B198">
            <v>5057</v>
          </cell>
          <cell r="C198">
            <v>5</v>
          </cell>
          <cell r="D198" t="str">
            <v>B</v>
          </cell>
          <cell r="E198">
            <v>53</v>
          </cell>
          <cell r="F198" t="str">
            <v>Z</v>
          </cell>
          <cell r="G198">
            <v>4</v>
          </cell>
          <cell r="H198" t="str">
            <v>C5705B-53Z-4</v>
          </cell>
          <cell r="I198">
            <v>0.84499999999999997</v>
          </cell>
          <cell r="J198">
            <v>137.10499999999999</v>
          </cell>
        </row>
        <row r="199">
          <cell r="A199" t="str">
            <v>54-1</v>
          </cell>
          <cell r="B199">
            <v>5057</v>
          </cell>
          <cell r="C199">
            <v>5</v>
          </cell>
          <cell r="D199" t="str">
            <v>B</v>
          </cell>
          <cell r="E199">
            <v>54</v>
          </cell>
          <cell r="F199" t="str">
            <v>Z</v>
          </cell>
          <cell r="G199">
            <v>1</v>
          </cell>
          <cell r="H199" t="str">
            <v>C5705B-54Z-1</v>
          </cell>
          <cell r="I199">
            <v>0.66</v>
          </cell>
          <cell r="J199">
            <v>137.69999999999999</v>
          </cell>
        </row>
        <row r="200">
          <cell r="A200" t="str">
            <v>54-2</v>
          </cell>
          <cell r="B200">
            <v>5057</v>
          </cell>
          <cell r="C200">
            <v>5</v>
          </cell>
          <cell r="D200" t="str">
            <v>B</v>
          </cell>
          <cell r="E200">
            <v>54</v>
          </cell>
          <cell r="F200" t="str">
            <v>Z</v>
          </cell>
          <cell r="G200">
            <v>2</v>
          </cell>
          <cell r="H200" t="str">
            <v>C5705B-54Z-2</v>
          </cell>
          <cell r="I200">
            <v>0.80500000000000005</v>
          </cell>
          <cell r="J200">
            <v>138.36000000000001</v>
          </cell>
        </row>
        <row r="201">
          <cell r="A201" t="str">
            <v>54-3</v>
          </cell>
          <cell r="B201">
            <v>5057</v>
          </cell>
          <cell r="C201">
            <v>5</v>
          </cell>
          <cell r="D201" t="str">
            <v>B</v>
          </cell>
          <cell r="E201">
            <v>54</v>
          </cell>
          <cell r="F201" t="str">
            <v>Z</v>
          </cell>
          <cell r="G201">
            <v>3</v>
          </cell>
          <cell r="H201" t="str">
            <v>C5705B-54Z-3</v>
          </cell>
          <cell r="I201">
            <v>0.67500000000000004</v>
          </cell>
          <cell r="J201">
            <v>139.16499999999999</v>
          </cell>
        </row>
        <row r="202">
          <cell r="A202" t="str">
            <v>54-4</v>
          </cell>
          <cell r="B202">
            <v>5057</v>
          </cell>
          <cell r="C202">
            <v>5</v>
          </cell>
          <cell r="D202" t="str">
            <v>B</v>
          </cell>
          <cell r="E202">
            <v>54</v>
          </cell>
          <cell r="F202" t="str">
            <v>Z</v>
          </cell>
          <cell r="G202">
            <v>4</v>
          </cell>
          <cell r="H202" t="str">
            <v>C5705B-54Z-4</v>
          </cell>
          <cell r="I202">
            <v>0.91</v>
          </cell>
          <cell r="J202">
            <v>139.84</v>
          </cell>
        </row>
        <row r="203">
          <cell r="A203" t="str">
            <v>55-1</v>
          </cell>
          <cell r="B203">
            <v>5057</v>
          </cell>
          <cell r="C203">
            <v>5</v>
          </cell>
          <cell r="D203" t="str">
            <v>B</v>
          </cell>
          <cell r="E203">
            <v>55</v>
          </cell>
          <cell r="F203" t="str">
            <v>Z</v>
          </cell>
          <cell r="G203">
            <v>1</v>
          </cell>
          <cell r="H203" t="str">
            <v>C5705B-55Z-1</v>
          </cell>
          <cell r="I203">
            <v>0.87</v>
          </cell>
          <cell r="J203">
            <v>140.69999999999999</v>
          </cell>
        </row>
        <row r="204">
          <cell r="A204" t="str">
            <v>55-2</v>
          </cell>
          <cell r="B204">
            <v>5057</v>
          </cell>
          <cell r="C204">
            <v>5</v>
          </cell>
          <cell r="D204" t="str">
            <v>B</v>
          </cell>
          <cell r="E204">
            <v>55</v>
          </cell>
          <cell r="F204" t="str">
            <v>Z</v>
          </cell>
          <cell r="G204">
            <v>2</v>
          </cell>
          <cell r="H204" t="str">
            <v>C5705B-55Z-2</v>
          </cell>
          <cell r="I204">
            <v>0.75</v>
          </cell>
          <cell r="J204">
            <v>141.57</v>
          </cell>
        </row>
        <row r="205">
          <cell r="A205" t="str">
            <v>55-3</v>
          </cell>
          <cell r="B205">
            <v>5057</v>
          </cell>
          <cell r="C205">
            <v>5</v>
          </cell>
          <cell r="D205" t="str">
            <v>B</v>
          </cell>
          <cell r="E205">
            <v>55</v>
          </cell>
          <cell r="F205" t="str">
            <v>Z</v>
          </cell>
          <cell r="G205">
            <v>3</v>
          </cell>
          <cell r="H205" t="str">
            <v>C5705B-55Z-3</v>
          </cell>
          <cell r="I205">
            <v>0.70499999999999996</v>
          </cell>
          <cell r="J205">
            <v>142.32</v>
          </cell>
        </row>
        <row r="206">
          <cell r="A206" t="str">
            <v>55-4</v>
          </cell>
          <cell r="B206">
            <v>5057</v>
          </cell>
          <cell r="C206">
            <v>5</v>
          </cell>
          <cell r="D206" t="str">
            <v>B</v>
          </cell>
          <cell r="E206">
            <v>55</v>
          </cell>
          <cell r="F206" t="str">
            <v>Z</v>
          </cell>
          <cell r="G206">
            <v>4</v>
          </cell>
          <cell r="H206" t="str">
            <v>C5705B-55Z-4</v>
          </cell>
          <cell r="I206">
            <v>0.75</v>
          </cell>
          <cell r="J206">
            <v>143.02500000000001</v>
          </cell>
        </row>
        <row r="207">
          <cell r="A207" t="str">
            <v>56-1</v>
          </cell>
          <cell r="B207">
            <v>5057</v>
          </cell>
          <cell r="C207">
            <v>5</v>
          </cell>
          <cell r="D207" t="str">
            <v>B</v>
          </cell>
          <cell r="E207">
            <v>56</v>
          </cell>
          <cell r="F207" t="str">
            <v>Z</v>
          </cell>
          <cell r="G207">
            <v>1</v>
          </cell>
          <cell r="H207" t="str">
            <v>C5705B-56Z-1</v>
          </cell>
          <cell r="I207">
            <v>0.61</v>
          </cell>
          <cell r="J207">
            <v>143.69999999999999</v>
          </cell>
        </row>
        <row r="208">
          <cell r="A208" t="str">
            <v>56-2</v>
          </cell>
          <cell r="B208">
            <v>5057</v>
          </cell>
          <cell r="C208">
            <v>5</v>
          </cell>
          <cell r="D208" t="str">
            <v>B</v>
          </cell>
          <cell r="E208">
            <v>56</v>
          </cell>
          <cell r="F208" t="str">
            <v>Z</v>
          </cell>
          <cell r="G208">
            <v>2</v>
          </cell>
          <cell r="H208" t="str">
            <v>C5705B-56Z-2</v>
          </cell>
          <cell r="I208">
            <v>0.67500000000000004</v>
          </cell>
          <cell r="J208">
            <v>144.31</v>
          </cell>
        </row>
        <row r="209">
          <cell r="A209" t="str">
            <v>56-3</v>
          </cell>
          <cell r="B209">
            <v>5057</v>
          </cell>
          <cell r="C209">
            <v>5</v>
          </cell>
          <cell r="D209" t="str">
            <v>B</v>
          </cell>
          <cell r="E209">
            <v>56</v>
          </cell>
          <cell r="F209" t="str">
            <v>Z</v>
          </cell>
          <cell r="G209">
            <v>3</v>
          </cell>
          <cell r="H209" t="str">
            <v>C5705B-56Z-3</v>
          </cell>
          <cell r="I209">
            <v>0.91</v>
          </cell>
          <cell r="J209">
            <v>144.98500000000001</v>
          </cell>
        </row>
        <row r="210">
          <cell r="A210" t="str">
            <v>56-4</v>
          </cell>
          <cell r="B210">
            <v>5057</v>
          </cell>
          <cell r="C210">
            <v>5</v>
          </cell>
          <cell r="D210" t="str">
            <v>B</v>
          </cell>
          <cell r="E210">
            <v>56</v>
          </cell>
          <cell r="F210" t="str">
            <v>Z</v>
          </cell>
          <cell r="G210">
            <v>4</v>
          </cell>
          <cell r="H210" t="str">
            <v>C5705B-56Z-4</v>
          </cell>
          <cell r="I210">
            <v>0.96499999999999997</v>
          </cell>
          <cell r="J210">
            <v>145.89500000000001</v>
          </cell>
        </row>
        <row r="211">
          <cell r="A211" t="str">
            <v>57-1</v>
          </cell>
          <cell r="B211">
            <v>5057</v>
          </cell>
          <cell r="C211">
            <v>5</v>
          </cell>
          <cell r="D211" t="str">
            <v>B</v>
          </cell>
          <cell r="E211">
            <v>57</v>
          </cell>
          <cell r="F211" t="str">
            <v>Z</v>
          </cell>
          <cell r="G211">
            <v>1</v>
          </cell>
          <cell r="H211" t="str">
            <v>C5705B-57Z-1</v>
          </cell>
          <cell r="I211">
            <v>0.99</v>
          </cell>
          <cell r="J211">
            <v>146.69999999999999</v>
          </cell>
        </row>
        <row r="212">
          <cell r="A212" t="str">
            <v>57-2</v>
          </cell>
          <cell r="B212">
            <v>5057</v>
          </cell>
          <cell r="C212">
            <v>5</v>
          </cell>
          <cell r="D212" t="str">
            <v>B</v>
          </cell>
          <cell r="E212">
            <v>57</v>
          </cell>
          <cell r="F212" t="str">
            <v>Z</v>
          </cell>
          <cell r="G212">
            <v>2</v>
          </cell>
          <cell r="H212" t="str">
            <v>C5705B-57Z-2</v>
          </cell>
          <cell r="I212">
            <v>0.84</v>
          </cell>
          <cell r="J212">
            <v>147.69</v>
          </cell>
        </row>
        <row r="213">
          <cell r="A213" t="str">
            <v>57-3</v>
          </cell>
          <cell r="B213">
            <v>5057</v>
          </cell>
          <cell r="C213">
            <v>5</v>
          </cell>
          <cell r="D213" t="str">
            <v>B</v>
          </cell>
          <cell r="E213">
            <v>57</v>
          </cell>
          <cell r="F213" t="str">
            <v>Z</v>
          </cell>
          <cell r="G213">
            <v>3</v>
          </cell>
          <cell r="H213" t="str">
            <v>C5705B-57Z-3</v>
          </cell>
          <cell r="I213">
            <v>0.51</v>
          </cell>
          <cell r="J213">
            <v>148.53</v>
          </cell>
        </row>
        <row r="214">
          <cell r="A214" t="str">
            <v>57-4</v>
          </cell>
          <cell r="B214">
            <v>5057</v>
          </cell>
          <cell r="C214">
            <v>5</v>
          </cell>
          <cell r="D214" t="str">
            <v>B</v>
          </cell>
          <cell r="E214">
            <v>57</v>
          </cell>
          <cell r="F214" t="str">
            <v>Z</v>
          </cell>
          <cell r="G214">
            <v>4</v>
          </cell>
          <cell r="H214" t="str">
            <v>C5705B-57Z-4</v>
          </cell>
          <cell r="I214">
            <v>0.71</v>
          </cell>
          <cell r="J214">
            <v>149.04</v>
          </cell>
        </row>
        <row r="215">
          <cell r="A215" t="str">
            <v>58-1</v>
          </cell>
          <cell r="B215">
            <v>5057</v>
          </cell>
          <cell r="C215">
            <v>5</v>
          </cell>
          <cell r="D215" t="str">
            <v>B</v>
          </cell>
          <cell r="E215">
            <v>58</v>
          </cell>
          <cell r="F215" t="str">
            <v>Z</v>
          </cell>
          <cell r="G215">
            <v>1</v>
          </cell>
          <cell r="H215" t="str">
            <v>C5705B-58Z-1</v>
          </cell>
          <cell r="I215">
            <v>0.88</v>
          </cell>
          <cell r="J215">
            <v>149.69999999999999</v>
          </cell>
        </row>
        <row r="216">
          <cell r="A216" t="str">
            <v>58-2</v>
          </cell>
          <cell r="B216">
            <v>5057</v>
          </cell>
          <cell r="C216">
            <v>5</v>
          </cell>
          <cell r="D216" t="str">
            <v>B</v>
          </cell>
          <cell r="E216">
            <v>58</v>
          </cell>
          <cell r="F216" t="str">
            <v>Z</v>
          </cell>
          <cell r="G216">
            <v>2</v>
          </cell>
          <cell r="H216" t="str">
            <v>C5705B-58Z-2</v>
          </cell>
          <cell r="I216">
            <v>0.83499999999999996</v>
          </cell>
          <cell r="J216">
            <v>150.58000000000001</v>
          </cell>
        </row>
        <row r="217">
          <cell r="A217" t="str">
            <v>58-3</v>
          </cell>
          <cell r="B217">
            <v>5057</v>
          </cell>
          <cell r="C217">
            <v>5</v>
          </cell>
          <cell r="D217" t="str">
            <v>B</v>
          </cell>
          <cell r="E217">
            <v>58</v>
          </cell>
          <cell r="F217" t="str">
            <v>Z</v>
          </cell>
          <cell r="G217">
            <v>3</v>
          </cell>
          <cell r="H217" t="str">
            <v>C5705B-58Z-3</v>
          </cell>
          <cell r="I217">
            <v>0.90500000000000003</v>
          </cell>
          <cell r="J217">
            <v>151.41499999999999</v>
          </cell>
        </row>
        <row r="218">
          <cell r="A218" t="str">
            <v>58-4</v>
          </cell>
          <cell r="B218">
            <v>5057</v>
          </cell>
          <cell r="C218">
            <v>5</v>
          </cell>
          <cell r="D218" t="str">
            <v>B</v>
          </cell>
          <cell r="E218">
            <v>58</v>
          </cell>
          <cell r="F218" t="str">
            <v>Z</v>
          </cell>
          <cell r="G218">
            <v>4</v>
          </cell>
          <cell r="H218" t="str">
            <v>C5705B-58Z-4</v>
          </cell>
          <cell r="I218">
            <v>0.48</v>
          </cell>
          <cell r="J218">
            <v>152.32</v>
          </cell>
        </row>
        <row r="219">
          <cell r="A219" t="str">
            <v>59-1</v>
          </cell>
          <cell r="B219">
            <v>5057</v>
          </cell>
          <cell r="C219">
            <v>5</v>
          </cell>
          <cell r="D219" t="str">
            <v>B</v>
          </cell>
          <cell r="E219">
            <v>59</v>
          </cell>
          <cell r="F219" t="str">
            <v>Z</v>
          </cell>
          <cell r="G219">
            <v>1</v>
          </cell>
          <cell r="H219" t="str">
            <v>C5705B-59Z-1</v>
          </cell>
          <cell r="I219">
            <v>0.9</v>
          </cell>
          <cell r="J219">
            <v>152.69999999999999</v>
          </cell>
        </row>
        <row r="220">
          <cell r="A220" t="str">
            <v>59-2</v>
          </cell>
          <cell r="B220">
            <v>5057</v>
          </cell>
          <cell r="C220">
            <v>5</v>
          </cell>
          <cell r="D220" t="str">
            <v>B</v>
          </cell>
          <cell r="E220">
            <v>59</v>
          </cell>
          <cell r="F220" t="str">
            <v>Z</v>
          </cell>
          <cell r="G220">
            <v>2</v>
          </cell>
          <cell r="H220" t="str">
            <v>C5705B-59Z-2</v>
          </cell>
          <cell r="I220">
            <v>0.65</v>
          </cell>
          <cell r="J220">
            <v>153.6</v>
          </cell>
        </row>
        <row r="221">
          <cell r="A221" t="str">
            <v>59-3</v>
          </cell>
          <cell r="B221">
            <v>5057</v>
          </cell>
          <cell r="C221">
            <v>5</v>
          </cell>
          <cell r="D221" t="str">
            <v>B</v>
          </cell>
          <cell r="E221">
            <v>59</v>
          </cell>
          <cell r="F221" t="str">
            <v>Z</v>
          </cell>
          <cell r="G221">
            <v>3</v>
          </cell>
          <cell r="H221" t="str">
            <v>C5705B-59Z-3</v>
          </cell>
          <cell r="I221">
            <v>0.73499999999999999</v>
          </cell>
          <cell r="J221">
            <v>154.25</v>
          </cell>
        </row>
        <row r="222">
          <cell r="A222" t="str">
            <v>59-4</v>
          </cell>
          <cell r="B222">
            <v>5057</v>
          </cell>
          <cell r="C222">
            <v>5</v>
          </cell>
          <cell r="D222" t="str">
            <v>B</v>
          </cell>
          <cell r="E222">
            <v>59</v>
          </cell>
          <cell r="F222" t="str">
            <v>Z</v>
          </cell>
          <cell r="G222">
            <v>4</v>
          </cell>
          <cell r="H222" t="str">
            <v>C5705B-59Z-4</v>
          </cell>
          <cell r="I222">
            <v>0.77</v>
          </cell>
          <cell r="J222">
            <v>154.98500000000001</v>
          </cell>
        </row>
        <row r="223">
          <cell r="A223" t="str">
            <v>60-1</v>
          </cell>
          <cell r="B223">
            <v>5057</v>
          </cell>
          <cell r="C223">
            <v>5</v>
          </cell>
          <cell r="D223" t="str">
            <v>B</v>
          </cell>
          <cell r="E223">
            <v>60</v>
          </cell>
          <cell r="F223" t="str">
            <v>Z</v>
          </cell>
          <cell r="G223">
            <v>1</v>
          </cell>
          <cell r="H223" t="str">
            <v>C5705B-60Z-1</v>
          </cell>
          <cell r="I223">
            <v>0.83</v>
          </cell>
          <cell r="J223">
            <v>155.69999999999999</v>
          </cell>
        </row>
        <row r="224">
          <cell r="A224" t="str">
            <v>60-2</v>
          </cell>
          <cell r="B224">
            <v>5057</v>
          </cell>
          <cell r="C224">
            <v>5</v>
          </cell>
          <cell r="D224" t="str">
            <v>B</v>
          </cell>
          <cell r="E224">
            <v>60</v>
          </cell>
          <cell r="F224" t="str">
            <v>Z</v>
          </cell>
          <cell r="G224">
            <v>2</v>
          </cell>
          <cell r="H224" t="str">
            <v>C5705B-60Z-2</v>
          </cell>
          <cell r="I224">
            <v>0.44</v>
          </cell>
          <cell r="J224">
            <v>156.53</v>
          </cell>
        </row>
        <row r="225">
          <cell r="A225" t="str">
            <v>60-3</v>
          </cell>
          <cell r="B225">
            <v>5057</v>
          </cell>
          <cell r="C225">
            <v>5</v>
          </cell>
          <cell r="D225" t="str">
            <v>B</v>
          </cell>
          <cell r="E225">
            <v>60</v>
          </cell>
          <cell r="F225" t="str">
            <v>Z</v>
          </cell>
          <cell r="G225">
            <v>3</v>
          </cell>
          <cell r="H225" t="str">
            <v>C5705B-60Z-3</v>
          </cell>
          <cell r="I225">
            <v>0.88</v>
          </cell>
          <cell r="J225">
            <v>156.97</v>
          </cell>
        </row>
        <row r="226">
          <cell r="A226" t="str">
            <v>60-4</v>
          </cell>
          <cell r="B226">
            <v>5057</v>
          </cell>
          <cell r="C226">
            <v>5</v>
          </cell>
          <cell r="D226" t="str">
            <v>B</v>
          </cell>
          <cell r="E226">
            <v>60</v>
          </cell>
          <cell r="F226" t="str">
            <v>Z</v>
          </cell>
          <cell r="G226">
            <v>4</v>
          </cell>
          <cell r="H226" t="str">
            <v>C5705B-60Z-4</v>
          </cell>
          <cell r="I226">
            <v>0.96499999999999997</v>
          </cell>
          <cell r="J226">
            <v>157.85</v>
          </cell>
        </row>
        <row r="227">
          <cell r="A227" t="str">
            <v>61-1</v>
          </cell>
          <cell r="B227">
            <v>5057</v>
          </cell>
          <cell r="C227">
            <v>5</v>
          </cell>
          <cell r="D227" t="str">
            <v>B</v>
          </cell>
          <cell r="E227">
            <v>61</v>
          </cell>
          <cell r="F227" t="str">
            <v>Z</v>
          </cell>
          <cell r="G227">
            <v>1</v>
          </cell>
          <cell r="H227" t="str">
            <v>C5705B-61Z-1</v>
          </cell>
          <cell r="I227">
            <v>0.52500000000000002</v>
          </cell>
          <cell r="J227">
            <v>158.69999999999999</v>
          </cell>
        </row>
        <row r="228">
          <cell r="A228" t="str">
            <v>61-2</v>
          </cell>
          <cell r="B228">
            <v>5057</v>
          </cell>
          <cell r="C228">
            <v>5</v>
          </cell>
          <cell r="D228" t="str">
            <v>B</v>
          </cell>
          <cell r="E228">
            <v>61</v>
          </cell>
          <cell r="F228" t="str">
            <v>Z</v>
          </cell>
          <cell r="G228">
            <v>2</v>
          </cell>
          <cell r="H228" t="str">
            <v>C5705B-61Z-2</v>
          </cell>
          <cell r="I228">
            <v>0.92</v>
          </cell>
          <cell r="J228">
            <v>159.22499999999999</v>
          </cell>
        </row>
        <row r="229">
          <cell r="A229" t="str">
            <v>61-3</v>
          </cell>
          <cell r="B229">
            <v>5057</v>
          </cell>
          <cell r="C229">
            <v>5</v>
          </cell>
          <cell r="D229" t="str">
            <v>B</v>
          </cell>
          <cell r="E229">
            <v>61</v>
          </cell>
          <cell r="F229" t="str">
            <v>Z</v>
          </cell>
          <cell r="G229">
            <v>3</v>
          </cell>
          <cell r="H229" t="str">
            <v>C5705B-61Z-3</v>
          </cell>
          <cell r="I229">
            <v>0.51500000000000001</v>
          </cell>
          <cell r="J229">
            <v>160.14500000000001</v>
          </cell>
        </row>
        <row r="230">
          <cell r="A230" t="str">
            <v>61-4</v>
          </cell>
          <cell r="B230">
            <v>5057</v>
          </cell>
          <cell r="C230">
            <v>5</v>
          </cell>
          <cell r="D230" t="str">
            <v>B</v>
          </cell>
          <cell r="E230">
            <v>61</v>
          </cell>
          <cell r="F230" t="str">
            <v>Z</v>
          </cell>
          <cell r="G230">
            <v>4</v>
          </cell>
          <cell r="H230" t="str">
            <v>C5705B-61Z-4</v>
          </cell>
          <cell r="I230">
            <v>0.82</v>
          </cell>
          <cell r="J230">
            <v>160.66</v>
          </cell>
        </row>
        <row r="231">
          <cell r="A231" t="str">
            <v>62-1</v>
          </cell>
          <cell r="B231">
            <v>5057</v>
          </cell>
          <cell r="C231">
            <v>5</v>
          </cell>
          <cell r="D231" t="str">
            <v>B</v>
          </cell>
          <cell r="E231">
            <v>62</v>
          </cell>
          <cell r="F231" t="str">
            <v>Z</v>
          </cell>
          <cell r="G231">
            <v>1</v>
          </cell>
          <cell r="H231" t="str">
            <v>C5705B-62Z-1</v>
          </cell>
          <cell r="I231">
            <v>0.93</v>
          </cell>
          <cell r="J231">
            <v>161.69999999999999</v>
          </cell>
        </row>
        <row r="232">
          <cell r="A232" t="str">
            <v>62-2</v>
          </cell>
          <cell r="B232">
            <v>5057</v>
          </cell>
          <cell r="C232">
            <v>5</v>
          </cell>
          <cell r="D232" t="str">
            <v>B</v>
          </cell>
          <cell r="E232">
            <v>62</v>
          </cell>
          <cell r="F232" t="str">
            <v>Z</v>
          </cell>
          <cell r="G232">
            <v>2</v>
          </cell>
          <cell r="H232" t="str">
            <v>C5705B-62Z-2</v>
          </cell>
          <cell r="I232">
            <v>0.81</v>
          </cell>
          <cell r="J232">
            <v>162.63</v>
          </cell>
        </row>
        <row r="233">
          <cell r="A233" t="str">
            <v>62-3</v>
          </cell>
          <cell r="B233">
            <v>5057</v>
          </cell>
          <cell r="C233">
            <v>5</v>
          </cell>
          <cell r="D233" t="str">
            <v>B</v>
          </cell>
          <cell r="E233">
            <v>62</v>
          </cell>
          <cell r="F233" t="str">
            <v>Z</v>
          </cell>
          <cell r="G233">
            <v>3</v>
          </cell>
          <cell r="H233" t="str">
            <v>C5705B-62Z-3</v>
          </cell>
          <cell r="I233">
            <v>0.84</v>
          </cell>
          <cell r="J233">
            <v>163.44</v>
          </cell>
        </row>
        <row r="234">
          <cell r="A234" t="str">
            <v>62-4</v>
          </cell>
          <cell r="B234">
            <v>5057</v>
          </cell>
          <cell r="C234">
            <v>5</v>
          </cell>
          <cell r="D234" t="str">
            <v>B</v>
          </cell>
          <cell r="E234">
            <v>62</v>
          </cell>
          <cell r="F234" t="str">
            <v>Z</v>
          </cell>
          <cell r="G234">
            <v>4</v>
          </cell>
          <cell r="H234" t="str">
            <v>C5705B-62Z-4</v>
          </cell>
          <cell r="I234">
            <v>0.94</v>
          </cell>
          <cell r="J234">
            <v>164.28</v>
          </cell>
        </row>
        <row r="235">
          <cell r="A235" t="str">
            <v>63-1</v>
          </cell>
          <cell r="B235">
            <v>5057</v>
          </cell>
          <cell r="C235">
            <v>5</v>
          </cell>
          <cell r="D235" t="str">
            <v>B</v>
          </cell>
          <cell r="E235">
            <v>63</v>
          </cell>
          <cell r="F235" t="str">
            <v>Z</v>
          </cell>
          <cell r="G235">
            <v>1</v>
          </cell>
          <cell r="H235" t="str">
            <v>C5705B-63Z-1</v>
          </cell>
          <cell r="I235">
            <v>0.54</v>
          </cell>
          <cell r="J235">
            <v>164.7</v>
          </cell>
        </row>
        <row r="236">
          <cell r="A236" t="str">
            <v>63-2</v>
          </cell>
          <cell r="B236">
            <v>5057</v>
          </cell>
          <cell r="C236">
            <v>5</v>
          </cell>
          <cell r="D236" t="str">
            <v>B</v>
          </cell>
          <cell r="E236">
            <v>63</v>
          </cell>
          <cell r="F236" t="str">
            <v>Z</v>
          </cell>
          <cell r="G236">
            <v>2</v>
          </cell>
          <cell r="H236" t="str">
            <v>C5705B-63Z-2</v>
          </cell>
          <cell r="I236">
            <v>0.79</v>
          </cell>
          <cell r="J236">
            <v>165.24</v>
          </cell>
        </row>
        <row r="237">
          <cell r="A237" t="str">
            <v>63-3</v>
          </cell>
          <cell r="B237">
            <v>5057</v>
          </cell>
          <cell r="C237">
            <v>5</v>
          </cell>
          <cell r="D237" t="str">
            <v>B</v>
          </cell>
          <cell r="E237">
            <v>63</v>
          </cell>
          <cell r="F237" t="str">
            <v>Z</v>
          </cell>
          <cell r="G237">
            <v>3</v>
          </cell>
          <cell r="H237" t="str">
            <v>C5705B-63Z-3</v>
          </cell>
          <cell r="I237">
            <v>0.76</v>
          </cell>
          <cell r="J237">
            <v>166.03</v>
          </cell>
        </row>
        <row r="238">
          <cell r="A238" t="str">
            <v>63-4</v>
          </cell>
          <cell r="B238">
            <v>5057</v>
          </cell>
          <cell r="C238">
            <v>5</v>
          </cell>
          <cell r="D238" t="str">
            <v>B</v>
          </cell>
          <cell r="E238">
            <v>63</v>
          </cell>
          <cell r="F238" t="str">
            <v>Z</v>
          </cell>
          <cell r="G238">
            <v>4</v>
          </cell>
          <cell r="H238" t="str">
            <v>C5705B-63Z-4</v>
          </cell>
          <cell r="I238">
            <v>0.98</v>
          </cell>
          <cell r="J238">
            <v>166.79</v>
          </cell>
        </row>
        <row r="239">
          <cell r="A239" t="str">
            <v>64-1</v>
          </cell>
          <cell r="B239">
            <v>5057</v>
          </cell>
          <cell r="C239">
            <v>5</v>
          </cell>
          <cell r="D239" t="str">
            <v>B</v>
          </cell>
          <cell r="E239">
            <v>64</v>
          </cell>
          <cell r="F239" t="str">
            <v>Z</v>
          </cell>
          <cell r="G239">
            <v>1</v>
          </cell>
          <cell r="H239" t="str">
            <v>C5705B-64Z-1</v>
          </cell>
          <cell r="I239">
            <v>0.75</v>
          </cell>
          <cell r="J239">
            <v>167.7</v>
          </cell>
        </row>
        <row r="240">
          <cell r="A240" t="str">
            <v>64-2</v>
          </cell>
          <cell r="B240">
            <v>5057</v>
          </cell>
          <cell r="C240">
            <v>5</v>
          </cell>
          <cell r="D240" t="str">
            <v>B</v>
          </cell>
          <cell r="E240">
            <v>64</v>
          </cell>
          <cell r="F240" t="str">
            <v>Z</v>
          </cell>
          <cell r="G240">
            <v>2</v>
          </cell>
          <cell r="H240" t="str">
            <v>C5705B-64Z-2</v>
          </cell>
          <cell r="I240">
            <v>0.95499999999999996</v>
          </cell>
          <cell r="J240">
            <v>168.45</v>
          </cell>
        </row>
        <row r="241">
          <cell r="A241" t="str">
            <v>64-3</v>
          </cell>
          <cell r="B241">
            <v>5057</v>
          </cell>
          <cell r="C241">
            <v>5</v>
          </cell>
          <cell r="D241" t="str">
            <v>B</v>
          </cell>
          <cell r="E241">
            <v>64</v>
          </cell>
          <cell r="F241" t="str">
            <v>Z</v>
          </cell>
          <cell r="G241">
            <v>3</v>
          </cell>
          <cell r="H241" t="str">
            <v>C5705B-64Z-3</v>
          </cell>
          <cell r="I241">
            <v>0.49</v>
          </cell>
          <cell r="J241">
            <v>169.405</v>
          </cell>
        </row>
        <row r="242">
          <cell r="A242" t="str">
            <v>64-4</v>
          </cell>
          <cell r="B242">
            <v>5057</v>
          </cell>
          <cell r="C242">
            <v>5</v>
          </cell>
          <cell r="D242" t="str">
            <v>B</v>
          </cell>
          <cell r="E242">
            <v>64</v>
          </cell>
          <cell r="F242" t="str">
            <v>Z</v>
          </cell>
          <cell r="G242">
            <v>4</v>
          </cell>
          <cell r="H242" t="str">
            <v>C5705B-64Z-4</v>
          </cell>
          <cell r="I242">
            <v>0.85</v>
          </cell>
          <cell r="J242">
            <v>169.89500000000001</v>
          </cell>
        </row>
        <row r="243">
          <cell r="A243" t="str">
            <v>65-1</v>
          </cell>
          <cell r="B243">
            <v>5057</v>
          </cell>
          <cell r="C243">
            <v>5</v>
          </cell>
          <cell r="D243" t="str">
            <v>B</v>
          </cell>
          <cell r="E243">
            <v>65</v>
          </cell>
          <cell r="F243" t="str">
            <v>Z</v>
          </cell>
          <cell r="G243">
            <v>1</v>
          </cell>
          <cell r="H243" t="str">
            <v>C5705B-65Z-1</v>
          </cell>
          <cell r="I243">
            <v>0.94</v>
          </cell>
          <cell r="J243">
            <v>170.7</v>
          </cell>
        </row>
        <row r="244">
          <cell r="A244" t="str">
            <v>65-2</v>
          </cell>
          <cell r="B244">
            <v>5057</v>
          </cell>
          <cell r="C244">
            <v>5</v>
          </cell>
          <cell r="D244" t="str">
            <v>B</v>
          </cell>
          <cell r="E244">
            <v>65</v>
          </cell>
          <cell r="F244" t="str">
            <v>Z</v>
          </cell>
          <cell r="G244">
            <v>2</v>
          </cell>
          <cell r="H244" t="str">
            <v>C5705B-65Z-2</v>
          </cell>
          <cell r="I244">
            <v>0.77500000000000002</v>
          </cell>
          <cell r="J244">
            <v>171.64</v>
          </cell>
        </row>
        <row r="245">
          <cell r="A245" t="str">
            <v>65-3</v>
          </cell>
          <cell r="B245">
            <v>5057</v>
          </cell>
          <cell r="C245">
            <v>5</v>
          </cell>
          <cell r="D245" t="str">
            <v>B</v>
          </cell>
          <cell r="E245">
            <v>65</v>
          </cell>
          <cell r="F245" t="str">
            <v>Z</v>
          </cell>
          <cell r="G245">
            <v>3</v>
          </cell>
          <cell r="H245" t="str">
            <v>C5705B-65Z-3</v>
          </cell>
          <cell r="I245">
            <v>0.53500000000000003</v>
          </cell>
          <cell r="J245">
            <v>172.41499999999999</v>
          </cell>
        </row>
        <row r="246">
          <cell r="A246" t="str">
            <v>65-4</v>
          </cell>
          <cell r="B246">
            <v>5057</v>
          </cell>
          <cell r="C246">
            <v>5</v>
          </cell>
          <cell r="D246" t="str">
            <v>B</v>
          </cell>
          <cell r="E246">
            <v>65</v>
          </cell>
          <cell r="F246" t="str">
            <v>Z</v>
          </cell>
          <cell r="G246">
            <v>4</v>
          </cell>
          <cell r="H246" t="str">
            <v>C5705B-65Z-4</v>
          </cell>
          <cell r="I246">
            <v>0.82</v>
          </cell>
          <cell r="J246">
            <v>172.95</v>
          </cell>
        </row>
        <row r="247">
          <cell r="A247" t="str">
            <v>66-1</v>
          </cell>
          <cell r="B247">
            <v>5057</v>
          </cell>
          <cell r="C247">
            <v>5</v>
          </cell>
          <cell r="D247" t="str">
            <v>B</v>
          </cell>
          <cell r="E247">
            <v>66</v>
          </cell>
          <cell r="F247" t="str">
            <v>Z</v>
          </cell>
          <cell r="G247">
            <v>1</v>
          </cell>
          <cell r="H247" t="str">
            <v>C5705B-66Z-1</v>
          </cell>
          <cell r="I247">
            <v>0.88</v>
          </cell>
          <cell r="J247">
            <v>173.7</v>
          </cell>
        </row>
        <row r="248">
          <cell r="A248" t="str">
            <v>66-2</v>
          </cell>
          <cell r="B248">
            <v>5057</v>
          </cell>
          <cell r="C248">
            <v>5</v>
          </cell>
          <cell r="D248" t="str">
            <v>B</v>
          </cell>
          <cell r="E248">
            <v>66</v>
          </cell>
          <cell r="F248" t="str">
            <v>Z</v>
          </cell>
          <cell r="G248">
            <v>2</v>
          </cell>
          <cell r="H248" t="str">
            <v>C5705B-66Z-2</v>
          </cell>
          <cell r="I248">
            <v>0.93500000000000005</v>
          </cell>
          <cell r="J248">
            <v>174.58</v>
          </cell>
        </row>
        <row r="249">
          <cell r="A249" t="str">
            <v>66-3</v>
          </cell>
          <cell r="B249">
            <v>5057</v>
          </cell>
          <cell r="C249">
            <v>5</v>
          </cell>
          <cell r="D249" t="str">
            <v>B</v>
          </cell>
          <cell r="E249">
            <v>66</v>
          </cell>
          <cell r="F249" t="str">
            <v>Z</v>
          </cell>
          <cell r="G249">
            <v>3</v>
          </cell>
          <cell r="H249" t="str">
            <v>C5705B-66Z-3</v>
          </cell>
          <cell r="I249">
            <v>0.56999999999999995</v>
          </cell>
          <cell r="J249">
            <v>175.51499999999999</v>
          </cell>
        </row>
        <row r="250">
          <cell r="A250" t="str">
            <v>66-4</v>
          </cell>
          <cell r="B250">
            <v>5057</v>
          </cell>
          <cell r="C250">
            <v>5</v>
          </cell>
          <cell r="D250" t="str">
            <v>B</v>
          </cell>
          <cell r="E250">
            <v>66</v>
          </cell>
          <cell r="F250" t="str">
            <v>Z</v>
          </cell>
          <cell r="G250">
            <v>4</v>
          </cell>
          <cell r="H250" t="str">
            <v>C5705B-66Z-4</v>
          </cell>
          <cell r="I250">
            <v>0.66</v>
          </cell>
          <cell r="J250">
            <v>176.08500000000001</v>
          </cell>
        </row>
        <row r="251">
          <cell r="A251" t="str">
            <v>67-1</v>
          </cell>
          <cell r="B251">
            <v>5057</v>
          </cell>
          <cell r="C251">
            <v>5</v>
          </cell>
          <cell r="D251" t="str">
            <v>B</v>
          </cell>
          <cell r="E251">
            <v>67</v>
          </cell>
          <cell r="F251" t="str">
            <v>Z</v>
          </cell>
          <cell r="G251">
            <v>1</v>
          </cell>
          <cell r="H251" t="str">
            <v>C5705B-67Z-1</v>
          </cell>
          <cell r="I251">
            <v>0.67500000000000004</v>
          </cell>
          <cell r="J251">
            <v>176.7</v>
          </cell>
        </row>
        <row r="252">
          <cell r="A252" t="str">
            <v>67-2</v>
          </cell>
          <cell r="B252">
            <v>5057</v>
          </cell>
          <cell r="C252">
            <v>5</v>
          </cell>
          <cell r="D252" t="str">
            <v>B</v>
          </cell>
          <cell r="E252">
            <v>67</v>
          </cell>
          <cell r="F252" t="str">
            <v>Z</v>
          </cell>
          <cell r="G252">
            <v>2</v>
          </cell>
          <cell r="H252" t="str">
            <v>C5705B-67Z-2</v>
          </cell>
          <cell r="I252">
            <v>0.94499999999999995</v>
          </cell>
          <cell r="J252">
            <v>177.375</v>
          </cell>
        </row>
        <row r="253">
          <cell r="A253" t="str">
            <v>67-3</v>
          </cell>
          <cell r="B253">
            <v>5057</v>
          </cell>
          <cell r="C253">
            <v>5</v>
          </cell>
          <cell r="D253" t="str">
            <v>B</v>
          </cell>
          <cell r="E253">
            <v>67</v>
          </cell>
          <cell r="F253" t="str">
            <v>Z</v>
          </cell>
          <cell r="G253">
            <v>3</v>
          </cell>
          <cell r="H253" t="str">
            <v>C5705B-67Z-3</v>
          </cell>
          <cell r="I253">
            <v>0.87</v>
          </cell>
          <cell r="J253">
            <v>178.32</v>
          </cell>
        </row>
        <row r="254">
          <cell r="A254" t="str">
            <v>67-4</v>
          </cell>
          <cell r="B254">
            <v>5057</v>
          </cell>
          <cell r="C254">
            <v>5</v>
          </cell>
          <cell r="D254" t="str">
            <v>B</v>
          </cell>
          <cell r="E254">
            <v>67</v>
          </cell>
          <cell r="F254" t="str">
            <v>Z</v>
          </cell>
          <cell r="G254">
            <v>4</v>
          </cell>
          <cell r="H254" t="str">
            <v>C5705B-67Z-4</v>
          </cell>
          <cell r="I254">
            <v>0.56000000000000005</v>
          </cell>
          <cell r="J254">
            <v>179.19</v>
          </cell>
        </row>
        <row r="255">
          <cell r="A255" t="str">
            <v>68-1</v>
          </cell>
          <cell r="B255">
            <v>5057</v>
          </cell>
          <cell r="C255">
            <v>5</v>
          </cell>
          <cell r="D255" t="str">
            <v>B</v>
          </cell>
          <cell r="E255">
            <v>68</v>
          </cell>
          <cell r="F255" t="str">
            <v>Z</v>
          </cell>
          <cell r="G255">
            <v>1</v>
          </cell>
          <cell r="H255" t="str">
            <v>C5705B-68Z-1</v>
          </cell>
          <cell r="I255">
            <v>0.81</v>
          </cell>
          <cell r="J255">
            <v>179.7</v>
          </cell>
        </row>
        <row r="256">
          <cell r="A256" t="str">
            <v>68-2</v>
          </cell>
          <cell r="B256">
            <v>5057</v>
          </cell>
          <cell r="C256">
            <v>5</v>
          </cell>
          <cell r="D256" t="str">
            <v>B</v>
          </cell>
          <cell r="E256">
            <v>68</v>
          </cell>
          <cell r="F256" t="str">
            <v>Z</v>
          </cell>
          <cell r="G256">
            <v>2</v>
          </cell>
          <cell r="H256" t="str">
            <v>C5705B-68Z-2</v>
          </cell>
          <cell r="I256">
            <v>0.69499999999999995</v>
          </cell>
          <cell r="J256">
            <v>180.51</v>
          </cell>
        </row>
        <row r="257">
          <cell r="A257" t="str">
            <v>68-3</v>
          </cell>
          <cell r="B257">
            <v>5057</v>
          </cell>
          <cell r="C257">
            <v>5</v>
          </cell>
          <cell r="D257" t="str">
            <v>B</v>
          </cell>
          <cell r="E257">
            <v>68</v>
          </cell>
          <cell r="F257" t="str">
            <v>Z</v>
          </cell>
          <cell r="G257">
            <v>3</v>
          </cell>
          <cell r="H257" t="str">
            <v>C5705B-68Z-3</v>
          </cell>
          <cell r="I257">
            <v>0.76</v>
          </cell>
          <cell r="J257">
            <v>181.20500000000001</v>
          </cell>
        </row>
        <row r="258">
          <cell r="A258" t="str">
            <v>68-4</v>
          </cell>
          <cell r="B258">
            <v>5057</v>
          </cell>
          <cell r="C258">
            <v>5</v>
          </cell>
          <cell r="D258" t="str">
            <v>B</v>
          </cell>
          <cell r="E258">
            <v>68</v>
          </cell>
          <cell r="F258" t="str">
            <v>Z</v>
          </cell>
          <cell r="G258">
            <v>4</v>
          </cell>
          <cell r="H258" t="str">
            <v>C5705B-68Z-4</v>
          </cell>
          <cell r="I258">
            <v>0.92500000000000004</v>
          </cell>
          <cell r="J258">
            <v>181.965</v>
          </cell>
        </row>
        <row r="259">
          <cell r="A259" t="str">
            <v>69-1</v>
          </cell>
          <cell r="B259">
            <v>5057</v>
          </cell>
          <cell r="C259">
            <v>5</v>
          </cell>
          <cell r="D259" t="str">
            <v>B</v>
          </cell>
          <cell r="E259">
            <v>69</v>
          </cell>
          <cell r="F259" t="str">
            <v>Z</v>
          </cell>
          <cell r="G259">
            <v>1</v>
          </cell>
          <cell r="H259" t="str">
            <v>C5705B-69Z-1</v>
          </cell>
          <cell r="I259">
            <v>0.96</v>
          </cell>
          <cell r="J259">
            <v>182.7</v>
          </cell>
        </row>
        <row r="260">
          <cell r="A260" t="str">
            <v>69-2</v>
          </cell>
          <cell r="B260">
            <v>5057</v>
          </cell>
          <cell r="C260">
            <v>5</v>
          </cell>
          <cell r="D260" t="str">
            <v>B</v>
          </cell>
          <cell r="E260">
            <v>69</v>
          </cell>
          <cell r="F260" t="str">
            <v>Z</v>
          </cell>
          <cell r="G260">
            <v>2</v>
          </cell>
          <cell r="H260" t="str">
            <v>C5705B-69Z-2</v>
          </cell>
          <cell r="I260">
            <v>0.58499999999999996</v>
          </cell>
          <cell r="J260">
            <v>183.66</v>
          </cell>
        </row>
        <row r="261">
          <cell r="A261" t="str">
            <v>69-3</v>
          </cell>
          <cell r="B261">
            <v>5057</v>
          </cell>
          <cell r="C261">
            <v>5</v>
          </cell>
          <cell r="D261" t="str">
            <v>B</v>
          </cell>
          <cell r="E261">
            <v>69</v>
          </cell>
          <cell r="F261" t="str">
            <v>Z</v>
          </cell>
          <cell r="G261">
            <v>3</v>
          </cell>
          <cell r="H261" t="str">
            <v>C5705B-69Z-3</v>
          </cell>
          <cell r="I261">
            <v>0.78500000000000003</v>
          </cell>
          <cell r="J261">
            <v>184.245</v>
          </cell>
        </row>
        <row r="262">
          <cell r="A262" t="str">
            <v>69-4</v>
          </cell>
          <cell r="B262">
            <v>5057</v>
          </cell>
          <cell r="C262">
            <v>5</v>
          </cell>
          <cell r="D262" t="str">
            <v>B</v>
          </cell>
          <cell r="E262">
            <v>69</v>
          </cell>
          <cell r="F262" t="str">
            <v>Z</v>
          </cell>
          <cell r="G262">
            <v>4</v>
          </cell>
          <cell r="H262" t="str">
            <v>C5705B-69Z-4</v>
          </cell>
          <cell r="I262">
            <v>0.8</v>
          </cell>
          <cell r="J262">
            <v>185.03</v>
          </cell>
        </row>
        <row r="263">
          <cell r="A263" t="str">
            <v>70-1</v>
          </cell>
          <cell r="B263">
            <v>5057</v>
          </cell>
          <cell r="C263">
            <v>5</v>
          </cell>
          <cell r="D263" t="str">
            <v>B</v>
          </cell>
          <cell r="E263">
            <v>70</v>
          </cell>
          <cell r="F263" t="str">
            <v>Z</v>
          </cell>
          <cell r="G263">
            <v>1</v>
          </cell>
          <cell r="H263" t="str">
            <v>C5705B-70Z-1</v>
          </cell>
          <cell r="I263">
            <v>0.57999999999999996</v>
          </cell>
          <cell r="J263">
            <v>185.7</v>
          </cell>
        </row>
        <row r="264">
          <cell r="A264" t="str">
            <v>70-2</v>
          </cell>
          <cell r="B264">
            <v>5057</v>
          </cell>
          <cell r="C264">
            <v>5</v>
          </cell>
          <cell r="D264" t="str">
            <v>B</v>
          </cell>
          <cell r="E264">
            <v>70</v>
          </cell>
          <cell r="F264" t="str">
            <v>Z</v>
          </cell>
          <cell r="G264">
            <v>2</v>
          </cell>
          <cell r="H264" t="str">
            <v>C5705B-70Z-2</v>
          </cell>
          <cell r="I264">
            <v>0.77500000000000002</v>
          </cell>
          <cell r="J264">
            <v>186.28</v>
          </cell>
        </row>
        <row r="265">
          <cell r="A265" t="str">
            <v>70-3</v>
          </cell>
          <cell r="B265">
            <v>5057</v>
          </cell>
          <cell r="C265">
            <v>5</v>
          </cell>
          <cell r="D265" t="str">
            <v>B</v>
          </cell>
          <cell r="E265">
            <v>70</v>
          </cell>
          <cell r="F265" t="str">
            <v>Z</v>
          </cell>
          <cell r="G265">
            <v>3</v>
          </cell>
          <cell r="H265" t="str">
            <v>C5705B-70Z-3</v>
          </cell>
          <cell r="I265">
            <v>0.85499999999999998</v>
          </cell>
          <cell r="J265">
            <v>187.05500000000001</v>
          </cell>
        </row>
        <row r="266">
          <cell r="A266" t="str">
            <v>70-4</v>
          </cell>
          <cell r="B266">
            <v>5057</v>
          </cell>
          <cell r="C266">
            <v>5</v>
          </cell>
          <cell r="D266" t="str">
            <v>B</v>
          </cell>
          <cell r="E266">
            <v>70</v>
          </cell>
          <cell r="F266" t="str">
            <v>Z</v>
          </cell>
          <cell r="G266">
            <v>4</v>
          </cell>
          <cell r="H266" t="str">
            <v>C5705B-70Z-4</v>
          </cell>
          <cell r="I266">
            <v>0.85</v>
          </cell>
          <cell r="J266">
            <v>187.91</v>
          </cell>
        </row>
        <row r="267">
          <cell r="A267" t="str">
            <v>71-1</v>
          </cell>
          <cell r="B267">
            <v>5057</v>
          </cell>
          <cell r="C267">
            <v>5</v>
          </cell>
          <cell r="D267" t="str">
            <v>B</v>
          </cell>
          <cell r="E267">
            <v>71</v>
          </cell>
          <cell r="F267" t="str">
            <v>Z</v>
          </cell>
          <cell r="G267">
            <v>1</v>
          </cell>
          <cell r="H267" t="str">
            <v>C5705B-71Z-1</v>
          </cell>
          <cell r="I267">
            <v>0.67</v>
          </cell>
          <cell r="J267">
            <v>188.7</v>
          </cell>
        </row>
        <row r="268">
          <cell r="A268" t="str">
            <v>71-2</v>
          </cell>
          <cell r="B268">
            <v>5057</v>
          </cell>
          <cell r="C268">
            <v>5</v>
          </cell>
          <cell r="D268" t="str">
            <v>B</v>
          </cell>
          <cell r="E268">
            <v>71</v>
          </cell>
          <cell r="F268" t="str">
            <v>Z</v>
          </cell>
          <cell r="G268">
            <v>2</v>
          </cell>
          <cell r="H268" t="str">
            <v>C5705B-71Z-2</v>
          </cell>
          <cell r="I268">
            <v>0.89500000000000002</v>
          </cell>
          <cell r="J268">
            <v>189.37</v>
          </cell>
        </row>
        <row r="269">
          <cell r="A269" t="str">
            <v>71-3</v>
          </cell>
          <cell r="B269">
            <v>5057</v>
          </cell>
          <cell r="C269">
            <v>5</v>
          </cell>
          <cell r="D269" t="str">
            <v>B</v>
          </cell>
          <cell r="E269">
            <v>71</v>
          </cell>
          <cell r="F269" t="str">
            <v>Z</v>
          </cell>
          <cell r="G269">
            <v>3</v>
          </cell>
          <cell r="H269" t="str">
            <v>C5705B-71Z-3</v>
          </cell>
          <cell r="I269">
            <v>0.84499999999999997</v>
          </cell>
          <cell r="J269">
            <v>190.26499999999999</v>
          </cell>
        </row>
        <row r="270">
          <cell r="A270" t="str">
            <v>71-4</v>
          </cell>
          <cell r="B270">
            <v>5057</v>
          </cell>
          <cell r="C270">
            <v>5</v>
          </cell>
          <cell r="D270" t="str">
            <v>B</v>
          </cell>
          <cell r="E270">
            <v>71</v>
          </cell>
          <cell r="F270" t="str">
            <v>Z</v>
          </cell>
          <cell r="G270">
            <v>4</v>
          </cell>
          <cell r="H270" t="str">
            <v>C5705B-71Z-4</v>
          </cell>
          <cell r="I270">
            <v>0.67500000000000004</v>
          </cell>
          <cell r="J270">
            <v>191.11</v>
          </cell>
        </row>
        <row r="271">
          <cell r="A271" t="str">
            <v>72-1</v>
          </cell>
          <cell r="B271">
            <v>5057</v>
          </cell>
          <cell r="C271">
            <v>5</v>
          </cell>
          <cell r="D271" t="str">
            <v>B</v>
          </cell>
          <cell r="E271">
            <v>72</v>
          </cell>
          <cell r="F271" t="str">
            <v>Z</v>
          </cell>
          <cell r="G271">
            <v>1</v>
          </cell>
          <cell r="H271" t="str">
            <v>C5705B-72Z-1</v>
          </cell>
          <cell r="I271">
            <v>0.73</v>
          </cell>
          <cell r="J271">
            <v>191.7</v>
          </cell>
        </row>
        <row r="272">
          <cell r="A272" t="str">
            <v>72-2</v>
          </cell>
          <cell r="B272">
            <v>5057</v>
          </cell>
          <cell r="C272">
            <v>5</v>
          </cell>
          <cell r="D272" t="str">
            <v>B</v>
          </cell>
          <cell r="E272">
            <v>72</v>
          </cell>
          <cell r="F272" t="str">
            <v>Z</v>
          </cell>
          <cell r="G272">
            <v>2</v>
          </cell>
          <cell r="H272" t="str">
            <v>C5705B-72Z-2</v>
          </cell>
          <cell r="I272">
            <v>0.56999999999999995</v>
          </cell>
          <cell r="J272">
            <v>192.43</v>
          </cell>
        </row>
        <row r="273">
          <cell r="A273" t="str">
            <v>72-3</v>
          </cell>
          <cell r="B273">
            <v>5057</v>
          </cell>
          <cell r="C273">
            <v>5</v>
          </cell>
          <cell r="D273" t="str">
            <v>B</v>
          </cell>
          <cell r="E273">
            <v>72</v>
          </cell>
          <cell r="F273" t="str">
            <v>Z</v>
          </cell>
          <cell r="G273">
            <v>3</v>
          </cell>
          <cell r="H273" t="str">
            <v>C5705B-72Z-3</v>
          </cell>
          <cell r="I273">
            <v>0.95499999999999996</v>
          </cell>
          <cell r="J273">
            <v>193</v>
          </cell>
        </row>
        <row r="274">
          <cell r="A274" t="str">
            <v>72-4</v>
          </cell>
          <cell r="B274">
            <v>5057</v>
          </cell>
          <cell r="C274">
            <v>5</v>
          </cell>
          <cell r="D274" t="str">
            <v>B</v>
          </cell>
          <cell r="E274">
            <v>72</v>
          </cell>
          <cell r="F274" t="str">
            <v>Z</v>
          </cell>
          <cell r="G274">
            <v>4</v>
          </cell>
          <cell r="H274" t="str">
            <v>C5705B-72Z-4</v>
          </cell>
          <cell r="I274">
            <v>0.94499999999999995</v>
          </cell>
          <cell r="J274">
            <v>193.95500000000001</v>
          </cell>
        </row>
        <row r="275">
          <cell r="A275" t="str">
            <v>73-1</v>
          </cell>
          <cell r="B275">
            <v>5057</v>
          </cell>
          <cell r="C275">
            <v>5</v>
          </cell>
          <cell r="D275" t="str">
            <v>B</v>
          </cell>
          <cell r="E275">
            <v>73</v>
          </cell>
          <cell r="F275" t="str">
            <v>Z</v>
          </cell>
          <cell r="G275">
            <v>1</v>
          </cell>
          <cell r="H275" t="str">
            <v>C5705B-73Z-1</v>
          </cell>
          <cell r="I275">
            <v>0.82</v>
          </cell>
          <cell r="J275">
            <v>194.7</v>
          </cell>
        </row>
        <row r="276">
          <cell r="A276" t="str">
            <v>73-2</v>
          </cell>
          <cell r="B276">
            <v>5057</v>
          </cell>
          <cell r="C276">
            <v>5</v>
          </cell>
          <cell r="D276" t="str">
            <v>B</v>
          </cell>
          <cell r="E276">
            <v>73</v>
          </cell>
          <cell r="F276" t="str">
            <v>Z</v>
          </cell>
          <cell r="G276">
            <v>2</v>
          </cell>
          <cell r="H276" t="str">
            <v>C5705B-73Z-2</v>
          </cell>
          <cell r="I276">
            <v>0.95</v>
          </cell>
          <cell r="J276">
            <v>195.52</v>
          </cell>
        </row>
        <row r="277">
          <cell r="A277" t="str">
            <v>73-3</v>
          </cell>
          <cell r="B277">
            <v>5057</v>
          </cell>
          <cell r="C277">
            <v>5</v>
          </cell>
          <cell r="D277" t="str">
            <v>B</v>
          </cell>
          <cell r="E277">
            <v>73</v>
          </cell>
          <cell r="F277" t="str">
            <v>Z</v>
          </cell>
          <cell r="G277">
            <v>3</v>
          </cell>
          <cell r="H277" t="str">
            <v>C5705B-73Z-3</v>
          </cell>
          <cell r="I277">
            <v>0.505</v>
          </cell>
          <cell r="J277">
            <v>196.47</v>
          </cell>
        </row>
        <row r="278">
          <cell r="A278" t="str">
            <v>73-4</v>
          </cell>
          <cell r="B278">
            <v>5057</v>
          </cell>
          <cell r="C278">
            <v>5</v>
          </cell>
          <cell r="D278" t="str">
            <v>B</v>
          </cell>
          <cell r="E278">
            <v>73</v>
          </cell>
          <cell r="F278" t="str">
            <v>Z</v>
          </cell>
          <cell r="G278">
            <v>4</v>
          </cell>
          <cell r="H278" t="str">
            <v>C5705B-73Z-4</v>
          </cell>
          <cell r="I278">
            <v>0.9</v>
          </cell>
          <cell r="J278">
            <v>196.97499999999999</v>
          </cell>
        </row>
        <row r="279">
          <cell r="A279" t="str">
            <v>74-1</v>
          </cell>
          <cell r="B279">
            <v>5057</v>
          </cell>
          <cell r="C279">
            <v>5</v>
          </cell>
          <cell r="D279" t="str">
            <v>B</v>
          </cell>
          <cell r="E279">
            <v>74</v>
          </cell>
          <cell r="F279" t="str">
            <v>Z</v>
          </cell>
          <cell r="G279">
            <v>1</v>
          </cell>
          <cell r="H279" t="str">
            <v>C5705B-74Z-1</v>
          </cell>
          <cell r="I279">
            <v>0.87</v>
          </cell>
          <cell r="J279">
            <v>197.7</v>
          </cell>
        </row>
        <row r="280">
          <cell r="A280" t="str">
            <v>74-2</v>
          </cell>
          <cell r="B280">
            <v>5057</v>
          </cell>
          <cell r="C280">
            <v>5</v>
          </cell>
          <cell r="D280" t="str">
            <v>B</v>
          </cell>
          <cell r="E280">
            <v>74</v>
          </cell>
          <cell r="F280" t="str">
            <v>Z</v>
          </cell>
          <cell r="G280">
            <v>2</v>
          </cell>
          <cell r="H280" t="str">
            <v>C5705B-74Z-2</v>
          </cell>
          <cell r="I280">
            <v>0.77</v>
          </cell>
          <cell r="J280">
            <v>198.57</v>
          </cell>
        </row>
        <row r="281">
          <cell r="A281" t="str">
            <v>74-3</v>
          </cell>
          <cell r="B281">
            <v>5057</v>
          </cell>
          <cell r="C281">
            <v>5</v>
          </cell>
          <cell r="D281" t="str">
            <v>B</v>
          </cell>
          <cell r="E281">
            <v>74</v>
          </cell>
          <cell r="F281" t="str">
            <v>Z</v>
          </cell>
          <cell r="G281">
            <v>3</v>
          </cell>
          <cell r="H281" t="str">
            <v>C5705B-74Z-3</v>
          </cell>
          <cell r="I281">
            <v>0.92500000000000004</v>
          </cell>
          <cell r="J281">
            <v>199.34</v>
          </cell>
        </row>
        <row r="282">
          <cell r="A282" t="str">
            <v>74-4</v>
          </cell>
          <cell r="B282">
            <v>5057</v>
          </cell>
          <cell r="C282">
            <v>5</v>
          </cell>
          <cell r="D282" t="str">
            <v>B</v>
          </cell>
          <cell r="E282">
            <v>74</v>
          </cell>
          <cell r="F282" t="str">
            <v>Z</v>
          </cell>
          <cell r="G282">
            <v>4</v>
          </cell>
          <cell r="H282" t="str">
            <v>C5705B-74Z-4</v>
          </cell>
          <cell r="I282">
            <v>0.44</v>
          </cell>
          <cell r="J282">
            <v>200.26499999999999</v>
          </cell>
        </row>
        <row r="283">
          <cell r="A283" t="str">
            <v>75-1</v>
          </cell>
          <cell r="B283">
            <v>5057</v>
          </cell>
          <cell r="C283">
            <v>5</v>
          </cell>
          <cell r="D283" t="str">
            <v>B</v>
          </cell>
          <cell r="E283">
            <v>75</v>
          </cell>
          <cell r="F283" t="str">
            <v>Z</v>
          </cell>
          <cell r="G283">
            <v>1</v>
          </cell>
          <cell r="H283" t="str">
            <v>C5705B-75Z-1</v>
          </cell>
          <cell r="I283">
            <v>0.9</v>
          </cell>
          <cell r="J283">
            <v>200.7</v>
          </cell>
        </row>
        <row r="284">
          <cell r="A284" t="str">
            <v>75-2</v>
          </cell>
          <cell r="B284">
            <v>5057</v>
          </cell>
          <cell r="C284">
            <v>5</v>
          </cell>
          <cell r="D284" t="str">
            <v>B</v>
          </cell>
          <cell r="E284">
            <v>75</v>
          </cell>
          <cell r="F284" t="str">
            <v>Z</v>
          </cell>
          <cell r="G284">
            <v>2</v>
          </cell>
          <cell r="H284" t="str">
            <v>C5705B-75Z-2</v>
          </cell>
          <cell r="I284">
            <v>0.63500000000000001</v>
          </cell>
          <cell r="J284">
            <v>201.6</v>
          </cell>
        </row>
        <row r="285">
          <cell r="A285" t="str">
            <v>75-3</v>
          </cell>
          <cell r="B285">
            <v>5057</v>
          </cell>
          <cell r="C285">
            <v>5</v>
          </cell>
          <cell r="D285" t="str">
            <v>B</v>
          </cell>
          <cell r="E285">
            <v>75</v>
          </cell>
          <cell r="F285" t="str">
            <v>Z</v>
          </cell>
          <cell r="G285">
            <v>3</v>
          </cell>
          <cell r="H285" t="str">
            <v>C5705B-75Z-3</v>
          </cell>
          <cell r="I285">
            <v>0.82</v>
          </cell>
          <cell r="J285">
            <v>202.23500000000001</v>
          </cell>
        </row>
        <row r="286">
          <cell r="A286" t="str">
            <v>75-4</v>
          </cell>
          <cell r="B286">
            <v>5057</v>
          </cell>
          <cell r="C286">
            <v>5</v>
          </cell>
          <cell r="D286" t="str">
            <v>B</v>
          </cell>
          <cell r="E286">
            <v>75</v>
          </cell>
          <cell r="F286" t="str">
            <v>Z</v>
          </cell>
          <cell r="G286">
            <v>4</v>
          </cell>
          <cell r="H286" t="str">
            <v>C5705B-75Z-4</v>
          </cell>
          <cell r="I286">
            <v>0.59</v>
          </cell>
          <cell r="J286">
            <v>203.05500000000001</v>
          </cell>
        </row>
        <row r="287">
          <cell r="A287" t="str">
            <v>76-1</v>
          </cell>
          <cell r="B287">
            <v>5057</v>
          </cell>
          <cell r="C287">
            <v>5</v>
          </cell>
          <cell r="D287" t="str">
            <v>B</v>
          </cell>
          <cell r="E287">
            <v>76</v>
          </cell>
          <cell r="F287" t="str">
            <v>Z</v>
          </cell>
          <cell r="G287">
            <v>1</v>
          </cell>
          <cell r="H287" t="str">
            <v>C5705B-76Z-1</v>
          </cell>
          <cell r="I287">
            <v>0.95499999999999996</v>
          </cell>
          <cell r="J287">
            <v>203.7</v>
          </cell>
        </row>
        <row r="288">
          <cell r="A288" t="str">
            <v>76-2</v>
          </cell>
          <cell r="B288">
            <v>5057</v>
          </cell>
          <cell r="C288">
            <v>5</v>
          </cell>
          <cell r="D288" t="str">
            <v>B</v>
          </cell>
          <cell r="E288">
            <v>76</v>
          </cell>
          <cell r="F288" t="str">
            <v>Z</v>
          </cell>
          <cell r="G288">
            <v>2</v>
          </cell>
          <cell r="H288" t="str">
            <v>C5705B-76Z-2</v>
          </cell>
          <cell r="I288">
            <v>0.75</v>
          </cell>
          <cell r="J288">
            <v>204.655</v>
          </cell>
        </row>
        <row r="289">
          <cell r="A289" t="str">
            <v>76-3</v>
          </cell>
          <cell r="B289">
            <v>5057</v>
          </cell>
          <cell r="C289">
            <v>5</v>
          </cell>
          <cell r="D289" t="str">
            <v>B</v>
          </cell>
          <cell r="E289">
            <v>76</v>
          </cell>
          <cell r="F289" t="str">
            <v>Z</v>
          </cell>
          <cell r="G289">
            <v>3</v>
          </cell>
          <cell r="H289" t="str">
            <v>C5705B-76Z-3</v>
          </cell>
          <cell r="I289">
            <v>0.94499999999999995</v>
          </cell>
          <cell r="J289">
            <v>205.405</v>
          </cell>
        </row>
        <row r="290">
          <cell r="A290" t="str">
            <v>76-4</v>
          </cell>
          <cell r="B290">
            <v>5057</v>
          </cell>
          <cell r="C290">
            <v>5</v>
          </cell>
          <cell r="D290" t="str">
            <v>B</v>
          </cell>
          <cell r="E290">
            <v>76</v>
          </cell>
          <cell r="F290" t="str">
            <v>Z</v>
          </cell>
          <cell r="G290">
            <v>4</v>
          </cell>
          <cell r="H290" t="str">
            <v>C5705B-76Z-4</v>
          </cell>
          <cell r="I290">
            <v>0.48</v>
          </cell>
          <cell r="J290">
            <v>206.35</v>
          </cell>
        </row>
        <row r="291">
          <cell r="A291" t="str">
            <v>77-1</v>
          </cell>
          <cell r="B291">
            <v>5057</v>
          </cell>
          <cell r="C291">
            <v>5</v>
          </cell>
          <cell r="D291" t="str">
            <v>B</v>
          </cell>
          <cell r="E291">
            <v>77</v>
          </cell>
          <cell r="F291" t="str">
            <v>Z</v>
          </cell>
          <cell r="G291">
            <v>1</v>
          </cell>
          <cell r="H291" t="str">
            <v>C5705B-77Z-1</v>
          </cell>
          <cell r="I291">
            <v>0.59499999999999997</v>
          </cell>
          <cell r="J291">
            <v>206.7</v>
          </cell>
        </row>
        <row r="292">
          <cell r="A292" t="str">
            <v>77-2</v>
          </cell>
          <cell r="B292">
            <v>5057</v>
          </cell>
          <cell r="C292">
            <v>5</v>
          </cell>
          <cell r="D292" t="str">
            <v>B</v>
          </cell>
          <cell r="E292">
            <v>77</v>
          </cell>
          <cell r="F292" t="str">
            <v>Z</v>
          </cell>
          <cell r="G292">
            <v>2</v>
          </cell>
          <cell r="H292" t="str">
            <v>C5705B-77Z-2</v>
          </cell>
          <cell r="I292">
            <v>0.85499999999999998</v>
          </cell>
          <cell r="J292">
            <v>207.29499999999999</v>
          </cell>
        </row>
        <row r="293">
          <cell r="A293" t="str">
            <v>77-3</v>
          </cell>
          <cell r="B293">
            <v>5057</v>
          </cell>
          <cell r="C293">
            <v>5</v>
          </cell>
          <cell r="D293" t="str">
            <v>B</v>
          </cell>
          <cell r="E293">
            <v>77</v>
          </cell>
          <cell r="F293" t="str">
            <v>Z</v>
          </cell>
          <cell r="G293">
            <v>3</v>
          </cell>
          <cell r="H293" t="str">
            <v>C5705B-77Z-3</v>
          </cell>
          <cell r="I293">
            <v>0.95</v>
          </cell>
          <cell r="J293">
            <v>208.15</v>
          </cell>
        </row>
        <row r="294">
          <cell r="A294" t="str">
            <v>77-4</v>
          </cell>
          <cell r="B294">
            <v>5057</v>
          </cell>
          <cell r="C294">
            <v>5</v>
          </cell>
          <cell r="D294" t="str">
            <v>B</v>
          </cell>
          <cell r="E294">
            <v>77</v>
          </cell>
          <cell r="F294" t="str">
            <v>Z</v>
          </cell>
          <cell r="G294">
            <v>4</v>
          </cell>
          <cell r="H294" t="str">
            <v>C5705B-77Z-4</v>
          </cell>
          <cell r="I294">
            <v>0.77</v>
          </cell>
          <cell r="J294">
            <v>209.1</v>
          </cell>
        </row>
        <row r="295">
          <cell r="A295" t="str">
            <v>78-1</v>
          </cell>
          <cell r="B295">
            <v>5057</v>
          </cell>
          <cell r="C295">
            <v>5</v>
          </cell>
          <cell r="D295" t="str">
            <v>B</v>
          </cell>
          <cell r="E295">
            <v>78</v>
          </cell>
          <cell r="F295" t="str">
            <v>Z</v>
          </cell>
          <cell r="G295">
            <v>1</v>
          </cell>
          <cell r="H295" t="str">
            <v>C5705B-78Z-1</v>
          </cell>
          <cell r="I295">
            <v>0.95499999999999996</v>
          </cell>
          <cell r="J295">
            <v>209.7</v>
          </cell>
        </row>
        <row r="296">
          <cell r="A296" t="str">
            <v>78-2</v>
          </cell>
          <cell r="B296">
            <v>5057</v>
          </cell>
          <cell r="C296">
            <v>5</v>
          </cell>
          <cell r="D296" t="str">
            <v>B</v>
          </cell>
          <cell r="E296">
            <v>78</v>
          </cell>
          <cell r="F296" t="str">
            <v>Z</v>
          </cell>
          <cell r="G296">
            <v>2</v>
          </cell>
          <cell r="H296" t="str">
            <v>C5705B-78Z-2</v>
          </cell>
          <cell r="I296">
            <v>0.91500000000000004</v>
          </cell>
          <cell r="J296">
            <v>210.655</v>
          </cell>
        </row>
        <row r="297">
          <cell r="A297" t="str">
            <v>78-3</v>
          </cell>
          <cell r="B297">
            <v>5057</v>
          </cell>
          <cell r="C297">
            <v>5</v>
          </cell>
          <cell r="D297" t="str">
            <v>B</v>
          </cell>
          <cell r="E297">
            <v>78</v>
          </cell>
          <cell r="F297" t="str">
            <v>Z</v>
          </cell>
          <cell r="G297">
            <v>3</v>
          </cell>
          <cell r="H297" t="str">
            <v>C5705B-78Z-3</v>
          </cell>
          <cell r="I297">
            <v>0.66</v>
          </cell>
          <cell r="J297">
            <v>211.57</v>
          </cell>
        </row>
        <row r="298">
          <cell r="A298" t="str">
            <v>78-4</v>
          </cell>
          <cell r="B298">
            <v>5057</v>
          </cell>
          <cell r="C298">
            <v>5</v>
          </cell>
          <cell r="D298" t="str">
            <v>B</v>
          </cell>
          <cell r="E298">
            <v>78</v>
          </cell>
          <cell r="F298" t="str">
            <v>Z</v>
          </cell>
          <cell r="G298">
            <v>4</v>
          </cell>
          <cell r="H298" t="str">
            <v>C5705B-78Z-4</v>
          </cell>
          <cell r="I298">
            <v>0.37</v>
          </cell>
          <cell r="J298">
            <v>212.23</v>
          </cell>
        </row>
        <row r="299">
          <cell r="A299" t="str">
            <v>79-1</v>
          </cell>
          <cell r="B299">
            <v>5057</v>
          </cell>
          <cell r="C299">
            <v>5</v>
          </cell>
          <cell r="D299" t="str">
            <v>B</v>
          </cell>
          <cell r="E299">
            <v>79</v>
          </cell>
          <cell r="F299" t="str">
            <v>Z</v>
          </cell>
          <cell r="G299">
            <v>1</v>
          </cell>
          <cell r="H299" t="str">
            <v>C5705B-79Z-1</v>
          </cell>
          <cell r="I299">
            <v>0.96</v>
          </cell>
          <cell r="J299">
            <v>212.7</v>
          </cell>
        </row>
        <row r="300">
          <cell r="A300" t="str">
            <v>79-2</v>
          </cell>
          <cell r="B300">
            <v>5057</v>
          </cell>
          <cell r="C300">
            <v>5</v>
          </cell>
          <cell r="D300" t="str">
            <v>B</v>
          </cell>
          <cell r="E300">
            <v>79</v>
          </cell>
          <cell r="F300" t="str">
            <v>Z</v>
          </cell>
          <cell r="G300">
            <v>2</v>
          </cell>
          <cell r="H300" t="str">
            <v>C5705B-79Z-2</v>
          </cell>
          <cell r="I300">
            <v>0.83499999999999996</v>
          </cell>
          <cell r="J300">
            <v>213.66</v>
          </cell>
        </row>
        <row r="301">
          <cell r="A301" t="str">
            <v>79-3</v>
          </cell>
          <cell r="B301">
            <v>5057</v>
          </cell>
          <cell r="C301">
            <v>5</v>
          </cell>
          <cell r="D301" t="str">
            <v>B</v>
          </cell>
          <cell r="E301">
            <v>79</v>
          </cell>
          <cell r="F301" t="str">
            <v>Z</v>
          </cell>
          <cell r="G301">
            <v>3</v>
          </cell>
          <cell r="H301" t="str">
            <v>C5705B-79Z-3</v>
          </cell>
          <cell r="I301">
            <v>0.84</v>
          </cell>
          <cell r="J301">
            <v>214.495</v>
          </cell>
        </row>
        <row r="302">
          <cell r="A302" t="str">
            <v>79-4</v>
          </cell>
          <cell r="B302">
            <v>5057</v>
          </cell>
          <cell r="C302">
            <v>5</v>
          </cell>
          <cell r="D302" t="str">
            <v>B</v>
          </cell>
          <cell r="E302">
            <v>79</v>
          </cell>
          <cell r="F302" t="str">
            <v>Z</v>
          </cell>
          <cell r="G302">
            <v>4</v>
          </cell>
          <cell r="H302" t="str">
            <v>C5705B-79Z-4</v>
          </cell>
          <cell r="I302">
            <v>0.52500000000000002</v>
          </cell>
          <cell r="J302">
            <v>215.33500000000001</v>
          </cell>
        </row>
        <row r="303">
          <cell r="A303" t="str">
            <v>80-1</v>
          </cell>
          <cell r="B303">
            <v>5057</v>
          </cell>
          <cell r="C303">
            <v>5</v>
          </cell>
          <cell r="D303" t="str">
            <v>B</v>
          </cell>
          <cell r="E303">
            <v>80</v>
          </cell>
          <cell r="F303" t="str">
            <v>Z</v>
          </cell>
          <cell r="G303">
            <v>1</v>
          </cell>
          <cell r="H303" t="str">
            <v>C5705B-80Z-1</v>
          </cell>
          <cell r="I303">
            <v>0.84499999999999997</v>
          </cell>
          <cell r="J303">
            <v>215.7</v>
          </cell>
        </row>
        <row r="304">
          <cell r="A304" t="str">
            <v>80-2</v>
          </cell>
          <cell r="B304">
            <v>5057</v>
          </cell>
          <cell r="C304">
            <v>5</v>
          </cell>
          <cell r="D304" t="str">
            <v>B</v>
          </cell>
          <cell r="E304">
            <v>80</v>
          </cell>
          <cell r="F304" t="str">
            <v>Z</v>
          </cell>
          <cell r="G304">
            <v>2</v>
          </cell>
          <cell r="H304" t="str">
            <v>C5705B-80Z-2</v>
          </cell>
          <cell r="I304">
            <v>0.95</v>
          </cell>
          <cell r="J304">
            <v>216.54499999999999</v>
          </cell>
        </row>
        <row r="305">
          <cell r="A305" t="str">
            <v>80-3</v>
          </cell>
          <cell r="B305">
            <v>5057</v>
          </cell>
          <cell r="C305">
            <v>5</v>
          </cell>
          <cell r="D305" t="str">
            <v>B</v>
          </cell>
          <cell r="E305">
            <v>80</v>
          </cell>
          <cell r="F305" t="str">
            <v>Z</v>
          </cell>
          <cell r="G305">
            <v>3</v>
          </cell>
          <cell r="H305" t="str">
            <v>C5705B-80Z-3</v>
          </cell>
          <cell r="I305">
            <v>0.94499999999999995</v>
          </cell>
          <cell r="J305">
            <v>217.495</v>
          </cell>
        </row>
        <row r="306">
          <cell r="A306" t="str">
            <v>80-4</v>
          </cell>
          <cell r="B306">
            <v>5057</v>
          </cell>
          <cell r="C306">
            <v>5</v>
          </cell>
          <cell r="D306" t="str">
            <v>B</v>
          </cell>
          <cell r="E306">
            <v>80</v>
          </cell>
          <cell r="F306" t="str">
            <v>Z</v>
          </cell>
          <cell r="G306">
            <v>4</v>
          </cell>
          <cell r="H306" t="str">
            <v>C5705B-80Z-4</v>
          </cell>
          <cell r="I306">
            <v>0.33500000000000002</v>
          </cell>
          <cell r="J306">
            <v>218.44</v>
          </cell>
        </row>
        <row r="307">
          <cell r="A307" t="str">
            <v>81-1</v>
          </cell>
          <cell r="B307">
            <v>5057</v>
          </cell>
          <cell r="C307">
            <v>5</v>
          </cell>
          <cell r="D307" t="str">
            <v>B</v>
          </cell>
          <cell r="E307">
            <v>81</v>
          </cell>
          <cell r="F307" t="str">
            <v>Z</v>
          </cell>
          <cell r="G307">
            <v>1</v>
          </cell>
          <cell r="H307" t="str">
            <v>C5705B-81Z-1</v>
          </cell>
          <cell r="I307">
            <v>0.69</v>
          </cell>
          <cell r="J307">
            <v>218.7</v>
          </cell>
        </row>
        <row r="308">
          <cell r="A308" t="str">
            <v>81-2</v>
          </cell>
          <cell r="B308">
            <v>5057</v>
          </cell>
          <cell r="C308">
            <v>5</v>
          </cell>
          <cell r="D308" t="str">
            <v>B</v>
          </cell>
          <cell r="E308">
            <v>81</v>
          </cell>
          <cell r="F308" t="str">
            <v>Z</v>
          </cell>
          <cell r="G308">
            <v>2</v>
          </cell>
          <cell r="H308" t="str">
            <v>C5705B-81Z-2</v>
          </cell>
          <cell r="I308">
            <v>0.98</v>
          </cell>
          <cell r="J308">
            <v>219.39</v>
          </cell>
        </row>
        <row r="309">
          <cell r="A309" t="str">
            <v>81-3</v>
          </cell>
          <cell r="B309">
            <v>5057</v>
          </cell>
          <cell r="C309">
            <v>5</v>
          </cell>
          <cell r="D309" t="str">
            <v>B</v>
          </cell>
          <cell r="E309">
            <v>81</v>
          </cell>
          <cell r="F309" t="str">
            <v>Z</v>
          </cell>
          <cell r="G309">
            <v>3</v>
          </cell>
          <cell r="H309" t="str">
            <v>C5705B-81Z-3</v>
          </cell>
          <cell r="I309">
            <v>0.68</v>
          </cell>
          <cell r="J309">
            <v>220.37</v>
          </cell>
        </row>
        <row r="310">
          <cell r="A310" t="str">
            <v>81-4</v>
          </cell>
          <cell r="B310">
            <v>5057</v>
          </cell>
          <cell r="C310">
            <v>5</v>
          </cell>
          <cell r="D310" t="str">
            <v>B</v>
          </cell>
          <cell r="E310">
            <v>81</v>
          </cell>
          <cell r="F310" t="str">
            <v>Z</v>
          </cell>
          <cell r="G310">
            <v>4</v>
          </cell>
          <cell r="H310" t="str">
            <v>C5705B-81Z-4</v>
          </cell>
          <cell r="I310">
            <v>0.65500000000000003</v>
          </cell>
          <cell r="J310">
            <v>221.05</v>
          </cell>
        </row>
        <row r="311">
          <cell r="A311" t="str">
            <v>82-1</v>
          </cell>
          <cell r="B311">
            <v>5057</v>
          </cell>
          <cell r="C311">
            <v>5</v>
          </cell>
          <cell r="D311" t="str">
            <v>B</v>
          </cell>
          <cell r="E311">
            <v>82</v>
          </cell>
          <cell r="F311" t="str">
            <v>Z</v>
          </cell>
          <cell r="G311">
            <v>1</v>
          </cell>
          <cell r="H311" t="str">
            <v>C5705B-82Z-1</v>
          </cell>
          <cell r="I311">
            <v>0.83499999999999996</v>
          </cell>
          <cell r="J311">
            <v>221.7</v>
          </cell>
        </row>
        <row r="312">
          <cell r="A312" t="str">
            <v>82-2</v>
          </cell>
          <cell r="B312">
            <v>5057</v>
          </cell>
          <cell r="C312">
            <v>5</v>
          </cell>
          <cell r="D312" t="str">
            <v>B</v>
          </cell>
          <cell r="E312">
            <v>82</v>
          </cell>
          <cell r="F312" t="str">
            <v>Z</v>
          </cell>
          <cell r="G312">
            <v>2</v>
          </cell>
          <cell r="H312" t="str">
            <v>C5705B-82Z-2</v>
          </cell>
          <cell r="I312">
            <v>0.84</v>
          </cell>
          <cell r="J312">
            <v>222.535</v>
          </cell>
        </row>
        <row r="313">
          <cell r="A313" t="str">
            <v>82-3</v>
          </cell>
          <cell r="B313">
            <v>5057</v>
          </cell>
          <cell r="C313">
            <v>5</v>
          </cell>
          <cell r="D313" t="str">
            <v>B</v>
          </cell>
          <cell r="E313">
            <v>82</v>
          </cell>
          <cell r="F313" t="str">
            <v>Z</v>
          </cell>
          <cell r="G313">
            <v>3</v>
          </cell>
          <cell r="H313" t="str">
            <v>C5705B-82Z-3</v>
          </cell>
          <cell r="I313">
            <v>0.77500000000000002</v>
          </cell>
          <cell r="J313">
            <v>223.375</v>
          </cell>
        </row>
        <row r="314">
          <cell r="A314" t="str">
            <v>82-4</v>
          </cell>
          <cell r="B314">
            <v>5057</v>
          </cell>
          <cell r="C314">
            <v>5</v>
          </cell>
          <cell r="D314" t="str">
            <v>B</v>
          </cell>
          <cell r="E314">
            <v>82</v>
          </cell>
          <cell r="F314" t="str">
            <v>Z</v>
          </cell>
          <cell r="G314">
            <v>4</v>
          </cell>
          <cell r="H314" t="str">
            <v>C5705B-82Z-4</v>
          </cell>
          <cell r="I314">
            <v>0.65</v>
          </cell>
          <cell r="J314">
            <v>224.15</v>
          </cell>
        </row>
        <row r="315">
          <cell r="A315" t="str">
            <v>83-1</v>
          </cell>
          <cell r="B315">
            <v>5057</v>
          </cell>
          <cell r="C315">
            <v>5</v>
          </cell>
          <cell r="D315" t="str">
            <v>B</v>
          </cell>
          <cell r="E315">
            <v>83</v>
          </cell>
          <cell r="F315" t="str">
            <v>Z</v>
          </cell>
          <cell r="G315">
            <v>1</v>
          </cell>
          <cell r="H315" t="str">
            <v>C5705B-83Z-1</v>
          </cell>
          <cell r="I315">
            <v>0.94</v>
          </cell>
          <cell r="J315">
            <v>224.7</v>
          </cell>
        </row>
        <row r="316">
          <cell r="A316" t="str">
            <v>83-2</v>
          </cell>
          <cell r="B316">
            <v>5057</v>
          </cell>
          <cell r="C316">
            <v>5</v>
          </cell>
          <cell r="D316" t="str">
            <v>B</v>
          </cell>
          <cell r="E316">
            <v>83</v>
          </cell>
          <cell r="F316" t="str">
            <v>Z</v>
          </cell>
          <cell r="G316">
            <v>2</v>
          </cell>
          <cell r="H316" t="str">
            <v>C5705B-83Z-2</v>
          </cell>
          <cell r="I316">
            <v>0.42</v>
          </cell>
          <cell r="J316">
            <v>225.64</v>
          </cell>
        </row>
        <row r="317">
          <cell r="A317" t="str">
            <v>83-3</v>
          </cell>
          <cell r="B317">
            <v>5057</v>
          </cell>
          <cell r="C317">
            <v>5</v>
          </cell>
          <cell r="D317" t="str">
            <v>B</v>
          </cell>
          <cell r="E317">
            <v>83</v>
          </cell>
          <cell r="F317" t="str">
            <v>Z</v>
          </cell>
          <cell r="G317">
            <v>3</v>
          </cell>
          <cell r="H317" t="str">
            <v>C5705B-83Z-3</v>
          </cell>
          <cell r="I317">
            <v>0.85</v>
          </cell>
          <cell r="J317">
            <v>226.06</v>
          </cell>
        </row>
        <row r="318">
          <cell r="A318" t="str">
            <v>83-4</v>
          </cell>
          <cell r="B318">
            <v>5057</v>
          </cell>
          <cell r="C318">
            <v>5</v>
          </cell>
          <cell r="D318" t="str">
            <v>B</v>
          </cell>
          <cell r="E318">
            <v>83</v>
          </cell>
          <cell r="F318" t="str">
            <v>Z</v>
          </cell>
          <cell r="G318">
            <v>4</v>
          </cell>
          <cell r="H318" t="str">
            <v>C5705B-83Z-4</v>
          </cell>
          <cell r="I318">
            <v>0.79</v>
          </cell>
          <cell r="J318">
            <v>226.91</v>
          </cell>
        </row>
        <row r="319">
          <cell r="A319" t="str">
            <v>84-1</v>
          </cell>
          <cell r="B319">
            <v>5057</v>
          </cell>
          <cell r="C319">
            <v>5</v>
          </cell>
          <cell r="D319" t="str">
            <v>B</v>
          </cell>
          <cell r="E319">
            <v>84</v>
          </cell>
          <cell r="F319" t="str">
            <v>Z</v>
          </cell>
          <cell r="G319">
            <v>1</v>
          </cell>
          <cell r="H319" t="str">
            <v>C5705B-84Z-1</v>
          </cell>
          <cell r="I319">
            <v>0.84499999999999997</v>
          </cell>
          <cell r="J319">
            <v>227.7</v>
          </cell>
        </row>
        <row r="320">
          <cell r="A320" t="str">
            <v>84-2</v>
          </cell>
          <cell r="B320">
            <v>5057</v>
          </cell>
          <cell r="C320">
            <v>5</v>
          </cell>
          <cell r="D320" t="str">
            <v>B</v>
          </cell>
          <cell r="E320">
            <v>84</v>
          </cell>
          <cell r="F320" t="str">
            <v>Z</v>
          </cell>
          <cell r="G320">
            <v>2</v>
          </cell>
          <cell r="H320" t="str">
            <v>C5705B-84Z-2</v>
          </cell>
          <cell r="I320">
            <v>0.73</v>
          </cell>
          <cell r="J320">
            <v>228.54499999999999</v>
          </cell>
        </row>
        <row r="321">
          <cell r="A321" t="str">
            <v>84-3</v>
          </cell>
          <cell r="B321">
            <v>5057</v>
          </cell>
          <cell r="C321">
            <v>5</v>
          </cell>
          <cell r="D321" t="str">
            <v>B</v>
          </cell>
          <cell r="E321">
            <v>84</v>
          </cell>
          <cell r="F321" t="str">
            <v>Z</v>
          </cell>
          <cell r="G321">
            <v>3</v>
          </cell>
          <cell r="H321" t="str">
            <v>C5705B-84Z-3</v>
          </cell>
          <cell r="I321">
            <v>0.7</v>
          </cell>
          <cell r="J321">
            <v>229.27500000000001</v>
          </cell>
        </row>
        <row r="322">
          <cell r="A322" t="str">
            <v>84-4</v>
          </cell>
          <cell r="B322">
            <v>5057</v>
          </cell>
          <cell r="C322">
            <v>5</v>
          </cell>
          <cell r="D322" t="str">
            <v>B</v>
          </cell>
          <cell r="E322">
            <v>84</v>
          </cell>
          <cell r="F322" t="str">
            <v>Z</v>
          </cell>
          <cell r="G322">
            <v>4</v>
          </cell>
          <cell r="H322" t="str">
            <v>C5705B-84Z-4</v>
          </cell>
          <cell r="I322">
            <v>0.85499999999999998</v>
          </cell>
          <cell r="J322">
            <v>229.97499999999999</v>
          </cell>
        </row>
        <row r="323">
          <cell r="A323" t="str">
            <v>85-1</v>
          </cell>
          <cell r="B323">
            <v>5057</v>
          </cell>
          <cell r="C323">
            <v>5</v>
          </cell>
          <cell r="D323" t="str">
            <v>B</v>
          </cell>
          <cell r="E323">
            <v>85</v>
          </cell>
          <cell r="F323" t="str">
            <v>Z</v>
          </cell>
          <cell r="G323">
            <v>1</v>
          </cell>
          <cell r="H323" t="str">
            <v>C5705B-85Z-1</v>
          </cell>
          <cell r="I323">
            <v>0.88</v>
          </cell>
          <cell r="J323">
            <v>230.7</v>
          </cell>
        </row>
        <row r="324">
          <cell r="A324" t="str">
            <v>85-2</v>
          </cell>
          <cell r="B324">
            <v>5057</v>
          </cell>
          <cell r="C324">
            <v>5</v>
          </cell>
          <cell r="D324" t="str">
            <v>B</v>
          </cell>
          <cell r="E324">
            <v>85</v>
          </cell>
          <cell r="F324" t="str">
            <v>Z</v>
          </cell>
          <cell r="G324">
            <v>2</v>
          </cell>
          <cell r="H324" t="str">
            <v>C5705B-85Z-2</v>
          </cell>
          <cell r="I324">
            <v>0.92500000000000004</v>
          </cell>
          <cell r="J324">
            <v>231.58</v>
          </cell>
        </row>
        <row r="325">
          <cell r="A325" t="str">
            <v>85-3</v>
          </cell>
          <cell r="B325">
            <v>5057</v>
          </cell>
          <cell r="C325">
            <v>5</v>
          </cell>
          <cell r="D325" t="str">
            <v>B</v>
          </cell>
          <cell r="E325">
            <v>85</v>
          </cell>
          <cell r="F325" t="str">
            <v>Z</v>
          </cell>
          <cell r="G325">
            <v>3</v>
          </cell>
          <cell r="H325" t="str">
            <v>C5705B-85Z-3</v>
          </cell>
          <cell r="I325">
            <v>0.95</v>
          </cell>
          <cell r="J325">
            <v>232.505</v>
          </cell>
        </row>
        <row r="326">
          <cell r="A326" t="str">
            <v>85-4</v>
          </cell>
          <cell r="B326">
            <v>5057</v>
          </cell>
          <cell r="C326">
            <v>5</v>
          </cell>
          <cell r="D326" t="str">
            <v>B</v>
          </cell>
          <cell r="E326">
            <v>85</v>
          </cell>
          <cell r="F326" t="str">
            <v>Z</v>
          </cell>
          <cell r="G326">
            <v>4</v>
          </cell>
          <cell r="H326" t="str">
            <v>C5705B-85Z-4</v>
          </cell>
          <cell r="I326">
            <v>0.28000000000000003</v>
          </cell>
          <cell r="J326">
            <v>233.45500000000001</v>
          </cell>
        </row>
        <row r="327">
          <cell r="A327" t="str">
            <v>86-1</v>
          </cell>
          <cell r="B327">
            <v>5057</v>
          </cell>
          <cell r="C327">
            <v>5</v>
          </cell>
          <cell r="D327" t="str">
            <v>B</v>
          </cell>
          <cell r="E327">
            <v>86</v>
          </cell>
          <cell r="F327" t="str">
            <v>Z</v>
          </cell>
          <cell r="G327">
            <v>1</v>
          </cell>
          <cell r="H327" t="str">
            <v>C5705B-86Z-1</v>
          </cell>
          <cell r="I327">
            <v>0.54500000000000004</v>
          </cell>
          <cell r="J327">
            <v>233.7</v>
          </cell>
        </row>
        <row r="328">
          <cell r="A328" t="str">
            <v>86-2</v>
          </cell>
          <cell r="B328">
            <v>5057</v>
          </cell>
          <cell r="C328">
            <v>5</v>
          </cell>
          <cell r="D328" t="str">
            <v>B</v>
          </cell>
          <cell r="E328">
            <v>86</v>
          </cell>
          <cell r="F328" t="str">
            <v>Z</v>
          </cell>
          <cell r="G328">
            <v>2</v>
          </cell>
          <cell r="H328" t="str">
            <v>C5705B-86Z-2</v>
          </cell>
          <cell r="I328">
            <v>0.76</v>
          </cell>
          <cell r="J328">
            <v>234.245</v>
          </cell>
        </row>
        <row r="329">
          <cell r="A329" t="str">
            <v>86-3</v>
          </cell>
          <cell r="B329">
            <v>5057</v>
          </cell>
          <cell r="C329">
            <v>5</v>
          </cell>
          <cell r="D329" t="str">
            <v>B</v>
          </cell>
          <cell r="E329">
            <v>86</v>
          </cell>
          <cell r="F329" t="str">
            <v>Z</v>
          </cell>
          <cell r="G329">
            <v>3</v>
          </cell>
          <cell r="H329" t="str">
            <v>C5705B-86Z-3</v>
          </cell>
          <cell r="I329">
            <v>0.95</v>
          </cell>
          <cell r="J329">
            <v>235.005</v>
          </cell>
        </row>
        <row r="330">
          <cell r="A330" t="str">
            <v>86-4</v>
          </cell>
          <cell r="B330">
            <v>5057</v>
          </cell>
          <cell r="C330">
            <v>5</v>
          </cell>
          <cell r="D330" t="str">
            <v>B</v>
          </cell>
          <cell r="E330">
            <v>86</v>
          </cell>
          <cell r="F330" t="str">
            <v>Z</v>
          </cell>
          <cell r="G330">
            <v>4</v>
          </cell>
          <cell r="H330" t="str">
            <v>C5705B-86Z-4</v>
          </cell>
          <cell r="I330">
            <v>0.73499999999999999</v>
          </cell>
          <cell r="J330">
            <v>235.95500000000001</v>
          </cell>
        </row>
        <row r="331">
          <cell r="A331" t="str">
            <v>87-1</v>
          </cell>
          <cell r="B331">
            <v>5057</v>
          </cell>
          <cell r="C331">
            <v>5</v>
          </cell>
          <cell r="D331" t="str">
            <v>B</v>
          </cell>
          <cell r="E331">
            <v>87</v>
          </cell>
          <cell r="F331" t="str">
            <v>Z</v>
          </cell>
          <cell r="G331">
            <v>1</v>
          </cell>
          <cell r="H331" t="str">
            <v>C5705B-87Z-1</v>
          </cell>
          <cell r="I331">
            <v>0.78500000000000003</v>
          </cell>
          <cell r="J331">
            <v>236.7</v>
          </cell>
        </row>
        <row r="332">
          <cell r="A332" t="str">
            <v>87-2</v>
          </cell>
          <cell r="B332">
            <v>5057</v>
          </cell>
          <cell r="C332">
            <v>5</v>
          </cell>
          <cell r="D332" t="str">
            <v>B</v>
          </cell>
          <cell r="E332">
            <v>87</v>
          </cell>
          <cell r="F332" t="str">
            <v>Z</v>
          </cell>
          <cell r="G332">
            <v>2</v>
          </cell>
          <cell r="H332" t="str">
            <v>C5705B-87Z-2</v>
          </cell>
          <cell r="I332">
            <v>0.84499999999999997</v>
          </cell>
          <cell r="J332">
            <v>237.48500000000001</v>
          </cell>
        </row>
        <row r="333">
          <cell r="A333" t="str">
            <v>87-3</v>
          </cell>
          <cell r="B333">
            <v>5057</v>
          </cell>
          <cell r="C333">
            <v>5</v>
          </cell>
          <cell r="D333" t="str">
            <v>B</v>
          </cell>
          <cell r="E333">
            <v>87</v>
          </cell>
          <cell r="F333" t="str">
            <v>Z</v>
          </cell>
          <cell r="G333">
            <v>3</v>
          </cell>
          <cell r="H333" t="str">
            <v>C5705B-87Z-3</v>
          </cell>
          <cell r="I333">
            <v>0.81499999999999995</v>
          </cell>
          <cell r="J333">
            <v>238.33</v>
          </cell>
        </row>
        <row r="334">
          <cell r="A334" t="str">
            <v>87-4</v>
          </cell>
          <cell r="B334">
            <v>5057</v>
          </cell>
          <cell r="C334">
            <v>5</v>
          </cell>
          <cell r="D334" t="str">
            <v>B</v>
          </cell>
          <cell r="E334">
            <v>87</v>
          </cell>
          <cell r="F334" t="str">
            <v>Z</v>
          </cell>
          <cell r="G334">
            <v>4</v>
          </cell>
          <cell r="H334" t="str">
            <v>C5705B-87Z-4</v>
          </cell>
          <cell r="I334">
            <v>0.67500000000000004</v>
          </cell>
          <cell r="J334">
            <v>239.14500000000001</v>
          </cell>
        </row>
        <row r="335">
          <cell r="A335" t="str">
            <v>88-1</v>
          </cell>
          <cell r="B335">
            <v>5057</v>
          </cell>
          <cell r="C335">
            <v>5</v>
          </cell>
          <cell r="D335" t="str">
            <v>B</v>
          </cell>
          <cell r="E335">
            <v>88</v>
          </cell>
          <cell r="F335" t="str">
            <v>Z</v>
          </cell>
          <cell r="G335">
            <v>1</v>
          </cell>
          <cell r="H335" t="str">
            <v>C5705B-88Z-1</v>
          </cell>
          <cell r="I335">
            <v>0.82</v>
          </cell>
          <cell r="J335">
            <v>239.7</v>
          </cell>
        </row>
        <row r="336">
          <cell r="A336" t="str">
            <v>88-2</v>
          </cell>
          <cell r="B336">
            <v>5057</v>
          </cell>
          <cell r="C336">
            <v>5</v>
          </cell>
          <cell r="D336" t="str">
            <v>B</v>
          </cell>
          <cell r="E336">
            <v>88</v>
          </cell>
          <cell r="F336" t="str">
            <v>Z</v>
          </cell>
          <cell r="G336">
            <v>2</v>
          </cell>
          <cell r="H336" t="str">
            <v>C5705B-88Z-2</v>
          </cell>
          <cell r="I336">
            <v>0.49</v>
          </cell>
          <cell r="J336">
            <v>240.52</v>
          </cell>
        </row>
        <row r="337">
          <cell r="A337" t="str">
            <v>88-3</v>
          </cell>
          <cell r="B337">
            <v>5057</v>
          </cell>
          <cell r="C337">
            <v>5</v>
          </cell>
          <cell r="D337" t="str">
            <v>B</v>
          </cell>
          <cell r="E337">
            <v>88</v>
          </cell>
          <cell r="F337" t="str">
            <v>Z</v>
          </cell>
          <cell r="G337">
            <v>3</v>
          </cell>
          <cell r="H337" t="str">
            <v>C5705B-88Z-3</v>
          </cell>
          <cell r="I337">
            <v>0.72</v>
          </cell>
          <cell r="J337">
            <v>241.01</v>
          </cell>
        </row>
        <row r="338">
          <cell r="A338" t="str">
            <v>88-4</v>
          </cell>
          <cell r="B338">
            <v>5057</v>
          </cell>
          <cell r="C338">
            <v>5</v>
          </cell>
          <cell r="D338" t="str">
            <v>B</v>
          </cell>
          <cell r="E338">
            <v>88</v>
          </cell>
          <cell r="F338" t="str">
            <v>Z</v>
          </cell>
          <cell r="G338">
            <v>4</v>
          </cell>
          <cell r="H338" t="str">
            <v>C5705B-88Z-4</v>
          </cell>
          <cell r="I338">
            <v>0.93</v>
          </cell>
          <cell r="J338">
            <v>241.73</v>
          </cell>
        </row>
        <row r="339">
          <cell r="A339" t="str">
            <v>89-1</v>
          </cell>
          <cell r="B339">
            <v>5057</v>
          </cell>
          <cell r="C339">
            <v>5</v>
          </cell>
          <cell r="D339" t="str">
            <v>B</v>
          </cell>
          <cell r="E339">
            <v>89</v>
          </cell>
          <cell r="F339" t="str">
            <v>Z</v>
          </cell>
          <cell r="G339">
            <v>1</v>
          </cell>
          <cell r="H339" t="str">
            <v>C5705B-89Z-1</v>
          </cell>
          <cell r="I339">
            <v>0.72</v>
          </cell>
          <cell r="J339">
            <v>242.7</v>
          </cell>
        </row>
        <row r="340">
          <cell r="A340" t="str">
            <v>89-2</v>
          </cell>
          <cell r="B340">
            <v>5057</v>
          </cell>
          <cell r="C340">
            <v>5</v>
          </cell>
          <cell r="D340" t="str">
            <v>B</v>
          </cell>
          <cell r="E340">
            <v>89</v>
          </cell>
          <cell r="F340" t="str">
            <v>Z</v>
          </cell>
          <cell r="G340">
            <v>2</v>
          </cell>
          <cell r="H340" t="str">
            <v>C5705B-89Z-2</v>
          </cell>
          <cell r="I340">
            <v>0.61</v>
          </cell>
          <cell r="J340">
            <v>243.42</v>
          </cell>
        </row>
        <row r="341">
          <cell r="A341" t="str">
            <v>89-3</v>
          </cell>
          <cell r="B341">
            <v>5057</v>
          </cell>
          <cell r="C341">
            <v>5</v>
          </cell>
          <cell r="D341" t="str">
            <v>B</v>
          </cell>
          <cell r="E341">
            <v>89</v>
          </cell>
          <cell r="F341" t="str">
            <v>Z</v>
          </cell>
          <cell r="G341">
            <v>3</v>
          </cell>
          <cell r="H341" t="str">
            <v>C5705B-89Z-3</v>
          </cell>
          <cell r="I341">
            <v>0.81</v>
          </cell>
          <cell r="J341">
            <v>244.03</v>
          </cell>
        </row>
        <row r="342">
          <cell r="A342" t="str">
            <v>89-4</v>
          </cell>
          <cell r="B342">
            <v>5057</v>
          </cell>
          <cell r="C342">
            <v>5</v>
          </cell>
          <cell r="D342" t="str">
            <v>B</v>
          </cell>
          <cell r="E342">
            <v>89</v>
          </cell>
          <cell r="F342" t="str">
            <v>Z</v>
          </cell>
          <cell r="G342">
            <v>4</v>
          </cell>
          <cell r="H342" t="str">
            <v>C5705B-89Z-4</v>
          </cell>
          <cell r="I342">
            <v>0.97499999999999998</v>
          </cell>
          <cell r="J342">
            <v>244.84</v>
          </cell>
        </row>
        <row r="343">
          <cell r="A343" t="str">
            <v>90-1</v>
          </cell>
          <cell r="B343">
            <v>5057</v>
          </cell>
          <cell r="C343">
            <v>5</v>
          </cell>
          <cell r="D343" t="str">
            <v>B</v>
          </cell>
          <cell r="E343">
            <v>90</v>
          </cell>
          <cell r="F343" t="str">
            <v>Z</v>
          </cell>
          <cell r="G343">
            <v>1</v>
          </cell>
          <cell r="H343" t="str">
            <v>C5705B-90Z-1</v>
          </cell>
          <cell r="I343">
            <v>0.96</v>
          </cell>
          <cell r="J343">
            <v>245.7</v>
          </cell>
        </row>
        <row r="344">
          <cell r="A344" t="str">
            <v>90-2</v>
          </cell>
          <cell r="B344">
            <v>5057</v>
          </cell>
          <cell r="C344">
            <v>5</v>
          </cell>
          <cell r="D344" t="str">
            <v>B</v>
          </cell>
          <cell r="E344">
            <v>90</v>
          </cell>
          <cell r="F344" t="str">
            <v>Z</v>
          </cell>
          <cell r="G344">
            <v>2</v>
          </cell>
          <cell r="H344" t="str">
            <v>C5705B-90Z-2</v>
          </cell>
          <cell r="I344">
            <v>0.90500000000000003</v>
          </cell>
          <cell r="J344">
            <v>246.66</v>
          </cell>
        </row>
        <row r="345">
          <cell r="A345" t="str">
            <v>90-3</v>
          </cell>
          <cell r="B345">
            <v>5057</v>
          </cell>
          <cell r="C345">
            <v>5</v>
          </cell>
          <cell r="D345" t="str">
            <v>B</v>
          </cell>
          <cell r="E345">
            <v>90</v>
          </cell>
          <cell r="F345" t="str">
            <v>Z</v>
          </cell>
          <cell r="G345">
            <v>3</v>
          </cell>
          <cell r="H345" t="str">
            <v>C5705B-90Z-3</v>
          </cell>
          <cell r="I345">
            <v>0.96</v>
          </cell>
          <cell r="J345">
            <v>247.565</v>
          </cell>
        </row>
        <row r="346">
          <cell r="A346" t="str">
            <v>90-4</v>
          </cell>
          <cell r="B346">
            <v>5057</v>
          </cell>
          <cell r="C346">
            <v>5</v>
          </cell>
          <cell r="D346" t="str">
            <v>B</v>
          </cell>
          <cell r="E346">
            <v>90</v>
          </cell>
          <cell r="F346" t="str">
            <v>Z</v>
          </cell>
          <cell r="G346">
            <v>4</v>
          </cell>
          <cell r="H346" t="str">
            <v>C5705B-90Z-4</v>
          </cell>
          <cell r="I346">
            <v>0.255</v>
          </cell>
          <cell r="J346">
            <v>248.52500000000001</v>
          </cell>
        </row>
        <row r="347">
          <cell r="A347" t="str">
            <v>91-1</v>
          </cell>
          <cell r="B347">
            <v>5057</v>
          </cell>
          <cell r="C347">
            <v>5</v>
          </cell>
          <cell r="D347" t="str">
            <v>B</v>
          </cell>
          <cell r="E347">
            <v>91</v>
          </cell>
          <cell r="F347" t="str">
            <v>Z</v>
          </cell>
          <cell r="G347">
            <v>1</v>
          </cell>
          <cell r="H347" t="str">
            <v>C5705B-91Z-1</v>
          </cell>
          <cell r="I347">
            <v>0.86</v>
          </cell>
          <cell r="J347">
            <v>248.7</v>
          </cell>
        </row>
        <row r="348">
          <cell r="A348" t="str">
            <v>91-2</v>
          </cell>
          <cell r="B348">
            <v>5057</v>
          </cell>
          <cell r="C348">
            <v>5</v>
          </cell>
          <cell r="D348" t="str">
            <v>B</v>
          </cell>
          <cell r="E348">
            <v>91</v>
          </cell>
          <cell r="F348" t="str">
            <v>Z</v>
          </cell>
          <cell r="G348">
            <v>2</v>
          </cell>
          <cell r="H348" t="str">
            <v>C5705B-91Z-2</v>
          </cell>
          <cell r="I348">
            <v>0.61499999999999999</v>
          </cell>
          <cell r="J348">
            <v>249.56</v>
          </cell>
        </row>
        <row r="349">
          <cell r="A349" t="str">
            <v>91-3</v>
          </cell>
          <cell r="B349">
            <v>5057</v>
          </cell>
          <cell r="C349">
            <v>5</v>
          </cell>
          <cell r="D349" t="str">
            <v>B</v>
          </cell>
          <cell r="E349">
            <v>91</v>
          </cell>
          <cell r="F349" t="str">
            <v>Z</v>
          </cell>
          <cell r="G349">
            <v>3</v>
          </cell>
          <cell r="H349" t="str">
            <v>C5705B-91Z-3</v>
          </cell>
          <cell r="I349">
            <v>0.85</v>
          </cell>
          <cell r="J349">
            <v>250.17500000000001</v>
          </cell>
        </row>
        <row r="350">
          <cell r="A350" t="str">
            <v>91-4</v>
          </cell>
          <cell r="B350">
            <v>5057</v>
          </cell>
          <cell r="C350">
            <v>5</v>
          </cell>
          <cell r="D350" t="str">
            <v>B</v>
          </cell>
          <cell r="E350">
            <v>91</v>
          </cell>
          <cell r="F350" t="str">
            <v>Z</v>
          </cell>
          <cell r="G350">
            <v>4</v>
          </cell>
          <cell r="H350" t="str">
            <v>C5705B-91Z-4</v>
          </cell>
          <cell r="I350">
            <v>0.8</v>
          </cell>
          <cell r="J350">
            <v>251.02500000000001</v>
          </cell>
        </row>
        <row r="351">
          <cell r="A351" t="str">
            <v>92-1</v>
          </cell>
          <cell r="B351">
            <v>5057</v>
          </cell>
          <cell r="C351">
            <v>5</v>
          </cell>
          <cell r="D351" t="str">
            <v>B</v>
          </cell>
          <cell r="E351">
            <v>92</v>
          </cell>
          <cell r="F351" t="str">
            <v>Z</v>
          </cell>
          <cell r="G351">
            <v>1</v>
          </cell>
          <cell r="H351" t="str">
            <v>C5705B-92Z-1</v>
          </cell>
          <cell r="I351">
            <v>0.91</v>
          </cell>
          <cell r="J351">
            <v>251.7</v>
          </cell>
        </row>
        <row r="352">
          <cell r="A352" t="str">
            <v>92-2</v>
          </cell>
          <cell r="B352">
            <v>5057</v>
          </cell>
          <cell r="C352">
            <v>5</v>
          </cell>
          <cell r="D352" t="str">
            <v>B</v>
          </cell>
          <cell r="E352">
            <v>92</v>
          </cell>
          <cell r="F352" t="str">
            <v>Z</v>
          </cell>
          <cell r="G352">
            <v>2</v>
          </cell>
          <cell r="H352" t="str">
            <v>C5705B-92Z-2</v>
          </cell>
          <cell r="I352">
            <v>0.70499999999999996</v>
          </cell>
          <cell r="J352">
            <v>252.61</v>
          </cell>
        </row>
        <row r="353">
          <cell r="A353" t="str">
            <v>92-3</v>
          </cell>
          <cell r="B353">
            <v>5057</v>
          </cell>
          <cell r="C353">
            <v>5</v>
          </cell>
          <cell r="D353" t="str">
            <v>B</v>
          </cell>
          <cell r="E353">
            <v>92</v>
          </cell>
          <cell r="F353" t="str">
            <v>Z</v>
          </cell>
          <cell r="G353">
            <v>3</v>
          </cell>
          <cell r="H353" t="str">
            <v>C5705B-92Z-3</v>
          </cell>
          <cell r="I353">
            <v>0.65500000000000003</v>
          </cell>
          <cell r="J353">
            <v>253.315</v>
          </cell>
        </row>
        <row r="354">
          <cell r="A354" t="str">
            <v>92-4</v>
          </cell>
          <cell r="B354">
            <v>5057</v>
          </cell>
          <cell r="C354">
            <v>5</v>
          </cell>
          <cell r="D354" t="str">
            <v>B</v>
          </cell>
          <cell r="E354">
            <v>92</v>
          </cell>
          <cell r="F354" t="str">
            <v>Z</v>
          </cell>
          <cell r="G354">
            <v>4</v>
          </cell>
          <cell r="H354" t="str">
            <v>C5705B-92Z-4</v>
          </cell>
          <cell r="I354">
            <v>0.71</v>
          </cell>
          <cell r="J354">
            <v>253.97</v>
          </cell>
        </row>
        <row r="355">
          <cell r="A355" t="str">
            <v>93-1</v>
          </cell>
          <cell r="B355">
            <v>5057</v>
          </cell>
          <cell r="C355">
            <v>5</v>
          </cell>
          <cell r="D355" t="str">
            <v>B</v>
          </cell>
          <cell r="E355">
            <v>93</v>
          </cell>
          <cell r="F355" t="str">
            <v>Z</v>
          </cell>
          <cell r="G355">
            <v>1</v>
          </cell>
          <cell r="H355" t="str">
            <v>C5705B-93Z-1</v>
          </cell>
          <cell r="I355">
            <v>0.72</v>
          </cell>
          <cell r="J355">
            <v>254.7</v>
          </cell>
        </row>
        <row r="356">
          <cell r="A356" t="str">
            <v>93-2</v>
          </cell>
          <cell r="B356">
            <v>5057</v>
          </cell>
          <cell r="C356">
            <v>5</v>
          </cell>
          <cell r="D356" t="str">
            <v>B</v>
          </cell>
          <cell r="E356">
            <v>93</v>
          </cell>
          <cell r="F356" t="str">
            <v>Z</v>
          </cell>
          <cell r="G356">
            <v>2</v>
          </cell>
          <cell r="H356" t="str">
            <v>C5705B-93Z-2</v>
          </cell>
          <cell r="I356">
            <v>0.86499999999999999</v>
          </cell>
          <cell r="J356">
            <v>255.42</v>
          </cell>
        </row>
        <row r="357">
          <cell r="A357" t="str">
            <v>93-3</v>
          </cell>
          <cell r="B357">
            <v>5057</v>
          </cell>
          <cell r="C357">
            <v>5</v>
          </cell>
          <cell r="D357" t="str">
            <v>B</v>
          </cell>
          <cell r="E357">
            <v>93</v>
          </cell>
          <cell r="F357" t="str">
            <v>Z</v>
          </cell>
          <cell r="G357">
            <v>3</v>
          </cell>
          <cell r="H357" t="str">
            <v>C5705B-93Z-3</v>
          </cell>
          <cell r="I357">
            <v>0.56999999999999995</v>
          </cell>
          <cell r="J357">
            <v>256.28500000000003</v>
          </cell>
        </row>
        <row r="358">
          <cell r="A358" t="str">
            <v>93-4</v>
          </cell>
          <cell r="B358">
            <v>5057</v>
          </cell>
          <cell r="C358">
            <v>5</v>
          </cell>
          <cell r="D358" t="str">
            <v>B</v>
          </cell>
          <cell r="E358">
            <v>93</v>
          </cell>
          <cell r="F358" t="str">
            <v>Z</v>
          </cell>
          <cell r="G358">
            <v>4</v>
          </cell>
          <cell r="H358" t="str">
            <v>C5705B-93Z-4</v>
          </cell>
          <cell r="I358">
            <v>0.94499999999999995</v>
          </cell>
          <cell r="J358">
            <v>256.85500000000002</v>
          </cell>
        </row>
        <row r="359">
          <cell r="A359" t="str">
            <v>94-1</v>
          </cell>
          <cell r="B359">
            <v>5057</v>
          </cell>
          <cell r="C359">
            <v>5</v>
          </cell>
          <cell r="D359" t="str">
            <v>B</v>
          </cell>
          <cell r="E359">
            <v>94</v>
          </cell>
          <cell r="F359" t="str">
            <v>Z</v>
          </cell>
          <cell r="G359">
            <v>1</v>
          </cell>
          <cell r="H359" t="str">
            <v>C5705B-94Z-1</v>
          </cell>
          <cell r="I359">
            <v>0.9</v>
          </cell>
          <cell r="J359">
            <v>257.7</v>
          </cell>
        </row>
        <row r="360">
          <cell r="A360" t="str">
            <v>94-2</v>
          </cell>
          <cell r="B360">
            <v>5057</v>
          </cell>
          <cell r="C360">
            <v>5</v>
          </cell>
          <cell r="D360" t="str">
            <v>B</v>
          </cell>
          <cell r="E360">
            <v>94</v>
          </cell>
          <cell r="F360" t="str">
            <v>Z</v>
          </cell>
          <cell r="G360">
            <v>2</v>
          </cell>
          <cell r="H360" t="str">
            <v>C5705B-94Z-2</v>
          </cell>
          <cell r="I360">
            <v>0.82499999999999996</v>
          </cell>
          <cell r="J360">
            <v>258.60000000000002</v>
          </cell>
        </row>
        <row r="361">
          <cell r="A361" t="str">
            <v>94-3</v>
          </cell>
          <cell r="B361">
            <v>5057</v>
          </cell>
          <cell r="C361">
            <v>5</v>
          </cell>
          <cell r="D361" t="str">
            <v>B</v>
          </cell>
          <cell r="E361">
            <v>94</v>
          </cell>
          <cell r="F361" t="str">
            <v>Z</v>
          </cell>
          <cell r="G361">
            <v>3</v>
          </cell>
          <cell r="H361" t="str">
            <v>C5705B-94Z-3</v>
          </cell>
          <cell r="I361">
            <v>0.56499999999999995</v>
          </cell>
          <cell r="J361">
            <v>259.42500000000001</v>
          </cell>
        </row>
        <row r="362">
          <cell r="A362" t="str">
            <v>94-4</v>
          </cell>
          <cell r="B362">
            <v>5057</v>
          </cell>
          <cell r="C362">
            <v>5</v>
          </cell>
          <cell r="D362" t="str">
            <v>B</v>
          </cell>
          <cell r="E362">
            <v>94</v>
          </cell>
          <cell r="F362" t="str">
            <v>Z</v>
          </cell>
          <cell r="G362">
            <v>4</v>
          </cell>
          <cell r="H362" t="str">
            <v>C5705B-94Z-4</v>
          </cell>
          <cell r="I362">
            <v>0.745</v>
          </cell>
          <cell r="J362">
            <v>259.99</v>
          </cell>
        </row>
        <row r="363">
          <cell r="A363" t="str">
            <v>95-1</v>
          </cell>
          <cell r="B363">
            <v>5057</v>
          </cell>
          <cell r="C363">
            <v>5</v>
          </cell>
          <cell r="D363" t="str">
            <v>B</v>
          </cell>
          <cell r="E363">
            <v>95</v>
          </cell>
          <cell r="F363" t="str">
            <v>Z</v>
          </cell>
          <cell r="G363">
            <v>1</v>
          </cell>
          <cell r="H363" t="str">
            <v>C5705B-95Z-1</v>
          </cell>
          <cell r="I363">
            <v>0.67</v>
          </cell>
          <cell r="J363">
            <v>260.7</v>
          </cell>
        </row>
        <row r="364">
          <cell r="A364" t="str">
            <v>95-2</v>
          </cell>
          <cell r="B364">
            <v>5057</v>
          </cell>
          <cell r="C364">
            <v>5</v>
          </cell>
          <cell r="D364" t="str">
            <v>B</v>
          </cell>
          <cell r="E364">
            <v>95</v>
          </cell>
          <cell r="F364" t="str">
            <v>Z</v>
          </cell>
          <cell r="G364">
            <v>2</v>
          </cell>
          <cell r="H364" t="str">
            <v>C5705B-95Z-2</v>
          </cell>
          <cell r="I364">
            <v>0.74</v>
          </cell>
          <cell r="J364">
            <v>261.37</v>
          </cell>
        </row>
        <row r="365">
          <cell r="A365" t="str">
            <v>95-3</v>
          </cell>
          <cell r="B365">
            <v>5057</v>
          </cell>
          <cell r="C365">
            <v>5</v>
          </cell>
          <cell r="D365" t="str">
            <v>B</v>
          </cell>
          <cell r="E365">
            <v>95</v>
          </cell>
          <cell r="F365" t="str">
            <v>Z</v>
          </cell>
          <cell r="G365">
            <v>3</v>
          </cell>
          <cell r="H365" t="str">
            <v>C5705B-95Z-3</v>
          </cell>
          <cell r="I365">
            <v>0.84499999999999997</v>
          </cell>
          <cell r="J365">
            <v>262.11</v>
          </cell>
        </row>
        <row r="366">
          <cell r="A366" t="str">
            <v>95-4</v>
          </cell>
          <cell r="B366">
            <v>5057</v>
          </cell>
          <cell r="C366">
            <v>5</v>
          </cell>
          <cell r="D366" t="str">
            <v>B</v>
          </cell>
          <cell r="E366">
            <v>95</v>
          </cell>
          <cell r="F366" t="str">
            <v>Z</v>
          </cell>
          <cell r="G366">
            <v>4</v>
          </cell>
          <cell r="H366" t="str">
            <v>C5705B-95Z-4</v>
          </cell>
          <cell r="I366">
            <v>0.77500000000000002</v>
          </cell>
          <cell r="J366">
            <v>262.95499999999998</v>
          </cell>
        </row>
        <row r="367">
          <cell r="A367" t="str">
            <v>96-1</v>
          </cell>
          <cell r="B367">
            <v>5057</v>
          </cell>
          <cell r="C367">
            <v>5</v>
          </cell>
          <cell r="D367" t="str">
            <v>B</v>
          </cell>
          <cell r="E367">
            <v>96</v>
          </cell>
          <cell r="F367" t="str">
            <v>Z</v>
          </cell>
          <cell r="G367">
            <v>1</v>
          </cell>
          <cell r="H367" t="str">
            <v>C5705B-96Z-1</v>
          </cell>
          <cell r="I367">
            <v>0.83</v>
          </cell>
          <cell r="J367">
            <v>263.7</v>
          </cell>
        </row>
        <row r="368">
          <cell r="A368" t="str">
            <v>96-2</v>
          </cell>
          <cell r="B368">
            <v>5057</v>
          </cell>
          <cell r="C368">
            <v>5</v>
          </cell>
          <cell r="D368" t="str">
            <v>B</v>
          </cell>
          <cell r="E368">
            <v>96</v>
          </cell>
          <cell r="F368" t="str">
            <v>Z</v>
          </cell>
          <cell r="G368">
            <v>2</v>
          </cell>
          <cell r="H368" t="str">
            <v>C5705B-96Z-2</v>
          </cell>
          <cell r="I368">
            <v>0.80500000000000005</v>
          </cell>
          <cell r="J368">
            <v>264.52999999999997</v>
          </cell>
        </row>
        <row r="369">
          <cell r="A369" t="str">
            <v>96-3</v>
          </cell>
          <cell r="B369">
            <v>5057</v>
          </cell>
          <cell r="C369">
            <v>5</v>
          </cell>
          <cell r="D369" t="str">
            <v>B</v>
          </cell>
          <cell r="E369">
            <v>96</v>
          </cell>
          <cell r="F369" t="str">
            <v>Z</v>
          </cell>
          <cell r="G369">
            <v>3</v>
          </cell>
          <cell r="H369" t="str">
            <v>C5705B-96Z-3</v>
          </cell>
          <cell r="I369">
            <v>0.92500000000000004</v>
          </cell>
          <cell r="J369">
            <v>265.33499999999998</v>
          </cell>
        </row>
        <row r="370">
          <cell r="A370" t="str">
            <v>96-4</v>
          </cell>
          <cell r="B370">
            <v>5057</v>
          </cell>
          <cell r="C370">
            <v>5</v>
          </cell>
          <cell r="D370" t="str">
            <v>B</v>
          </cell>
          <cell r="E370">
            <v>96</v>
          </cell>
          <cell r="F370" t="str">
            <v>Z</v>
          </cell>
          <cell r="G370">
            <v>4</v>
          </cell>
          <cell r="H370" t="str">
            <v>C5705B-96Z-4</v>
          </cell>
          <cell r="I370">
            <v>0.48499999999999999</v>
          </cell>
          <cell r="J370">
            <v>266.26</v>
          </cell>
        </row>
        <row r="371">
          <cell r="A371" t="str">
            <v>97-1</v>
          </cell>
          <cell r="B371">
            <v>5057</v>
          </cell>
          <cell r="C371">
            <v>5</v>
          </cell>
          <cell r="D371" t="str">
            <v>B</v>
          </cell>
          <cell r="E371">
            <v>97</v>
          </cell>
          <cell r="F371" t="str">
            <v>Z</v>
          </cell>
          <cell r="G371">
            <v>1</v>
          </cell>
          <cell r="H371" t="str">
            <v>C5705B-97Z-1</v>
          </cell>
          <cell r="I371">
            <v>0.71</v>
          </cell>
          <cell r="J371">
            <v>266.7</v>
          </cell>
        </row>
        <row r="372">
          <cell r="A372" t="str">
            <v>97-2</v>
          </cell>
          <cell r="B372">
            <v>5057</v>
          </cell>
          <cell r="C372">
            <v>5</v>
          </cell>
          <cell r="D372" t="str">
            <v>B</v>
          </cell>
          <cell r="E372">
            <v>97</v>
          </cell>
          <cell r="F372" t="str">
            <v>Z</v>
          </cell>
          <cell r="G372">
            <v>2</v>
          </cell>
          <cell r="H372" t="str">
            <v>C5705B-97Z-2</v>
          </cell>
          <cell r="I372">
            <v>0.8</v>
          </cell>
          <cell r="J372">
            <v>267.41000000000003</v>
          </cell>
        </row>
        <row r="373">
          <cell r="A373" t="str">
            <v>97-3</v>
          </cell>
          <cell r="B373">
            <v>5057</v>
          </cell>
          <cell r="C373">
            <v>5</v>
          </cell>
          <cell r="D373" t="str">
            <v>B</v>
          </cell>
          <cell r="E373">
            <v>97</v>
          </cell>
          <cell r="F373" t="str">
            <v>Z</v>
          </cell>
          <cell r="G373">
            <v>3</v>
          </cell>
          <cell r="H373" t="str">
            <v>C5705B-97Z-3</v>
          </cell>
          <cell r="I373">
            <v>0.9</v>
          </cell>
          <cell r="J373">
            <v>268.20999999999998</v>
          </cell>
        </row>
        <row r="374">
          <cell r="A374" t="str">
            <v>97-4</v>
          </cell>
          <cell r="B374">
            <v>5057</v>
          </cell>
          <cell r="C374">
            <v>5</v>
          </cell>
          <cell r="D374" t="str">
            <v>B</v>
          </cell>
          <cell r="E374">
            <v>97</v>
          </cell>
          <cell r="F374" t="str">
            <v>Z</v>
          </cell>
          <cell r="G374">
            <v>4</v>
          </cell>
          <cell r="H374" t="str">
            <v>C5705B-97Z-4</v>
          </cell>
          <cell r="I374">
            <v>0.58499999999999996</v>
          </cell>
          <cell r="J374">
            <v>269.11</v>
          </cell>
        </row>
        <row r="375">
          <cell r="A375" t="str">
            <v>98-1</v>
          </cell>
          <cell r="B375">
            <v>5057</v>
          </cell>
          <cell r="C375">
            <v>5</v>
          </cell>
          <cell r="D375" t="str">
            <v>B</v>
          </cell>
          <cell r="E375">
            <v>98</v>
          </cell>
          <cell r="F375" t="str">
            <v>Z</v>
          </cell>
          <cell r="G375">
            <v>1</v>
          </cell>
          <cell r="H375" t="str">
            <v>C5705B-98Z-1</v>
          </cell>
          <cell r="I375">
            <v>0.80500000000000005</v>
          </cell>
          <cell r="J375">
            <v>269.7</v>
          </cell>
        </row>
        <row r="376">
          <cell r="A376" t="str">
            <v>98-2</v>
          </cell>
          <cell r="B376">
            <v>5057</v>
          </cell>
          <cell r="C376">
            <v>5</v>
          </cell>
          <cell r="D376" t="str">
            <v>B</v>
          </cell>
          <cell r="E376">
            <v>98</v>
          </cell>
          <cell r="F376" t="str">
            <v>Z</v>
          </cell>
          <cell r="G376">
            <v>2</v>
          </cell>
          <cell r="H376" t="str">
            <v>C5705B-98Z-2</v>
          </cell>
          <cell r="I376">
            <v>0.9</v>
          </cell>
          <cell r="J376">
            <v>270.505</v>
          </cell>
        </row>
        <row r="377">
          <cell r="A377" t="str">
            <v>98-3</v>
          </cell>
          <cell r="B377">
            <v>5057</v>
          </cell>
          <cell r="C377">
            <v>5</v>
          </cell>
          <cell r="D377" t="str">
            <v>B</v>
          </cell>
          <cell r="E377">
            <v>98</v>
          </cell>
          <cell r="F377" t="str">
            <v>Z</v>
          </cell>
          <cell r="G377">
            <v>3</v>
          </cell>
          <cell r="H377" t="str">
            <v>C5705B-98Z-3</v>
          </cell>
          <cell r="I377">
            <v>0.94</v>
          </cell>
          <cell r="J377">
            <v>271.40499999999997</v>
          </cell>
        </row>
        <row r="378">
          <cell r="A378" t="str">
            <v>98-4</v>
          </cell>
          <cell r="B378">
            <v>5057</v>
          </cell>
          <cell r="C378">
            <v>5</v>
          </cell>
          <cell r="D378" t="str">
            <v>B</v>
          </cell>
          <cell r="E378">
            <v>98</v>
          </cell>
          <cell r="F378" t="str">
            <v>Z</v>
          </cell>
          <cell r="G378">
            <v>4</v>
          </cell>
          <cell r="H378" t="str">
            <v>C5705B-98Z-4</v>
          </cell>
          <cell r="I378">
            <v>0.49</v>
          </cell>
          <cell r="J378">
            <v>272.34500000000003</v>
          </cell>
        </row>
        <row r="379">
          <cell r="A379" t="str">
            <v>99-1</v>
          </cell>
          <cell r="B379">
            <v>5057</v>
          </cell>
          <cell r="C379">
            <v>5</v>
          </cell>
          <cell r="D379" t="str">
            <v>B</v>
          </cell>
          <cell r="E379">
            <v>99</v>
          </cell>
          <cell r="F379" t="str">
            <v>Z</v>
          </cell>
          <cell r="G379">
            <v>1</v>
          </cell>
          <cell r="H379" t="str">
            <v>C5705B-99Z-1</v>
          </cell>
          <cell r="I379">
            <v>0.93500000000000005</v>
          </cell>
          <cell r="J379">
            <v>272.7</v>
          </cell>
        </row>
        <row r="380">
          <cell r="A380" t="str">
            <v>99-2</v>
          </cell>
          <cell r="B380">
            <v>5057</v>
          </cell>
          <cell r="C380">
            <v>5</v>
          </cell>
          <cell r="D380" t="str">
            <v>B</v>
          </cell>
          <cell r="E380">
            <v>99</v>
          </cell>
          <cell r="F380" t="str">
            <v>Z</v>
          </cell>
          <cell r="G380">
            <v>2</v>
          </cell>
          <cell r="H380" t="str">
            <v>C5705B-99Z-2</v>
          </cell>
          <cell r="I380">
            <v>0.95</v>
          </cell>
          <cell r="J380">
            <v>273.63499999999999</v>
          </cell>
        </row>
        <row r="381">
          <cell r="A381" t="str">
            <v>99-3</v>
          </cell>
          <cell r="B381">
            <v>5057</v>
          </cell>
          <cell r="C381">
            <v>5</v>
          </cell>
          <cell r="D381" t="str">
            <v>B</v>
          </cell>
          <cell r="E381">
            <v>99</v>
          </cell>
          <cell r="F381" t="str">
            <v>Z</v>
          </cell>
          <cell r="G381">
            <v>3</v>
          </cell>
          <cell r="H381" t="str">
            <v>C5705B-99Z-3</v>
          </cell>
          <cell r="I381">
            <v>0.69</v>
          </cell>
          <cell r="J381">
            <v>274.58499999999998</v>
          </cell>
        </row>
        <row r="382">
          <cell r="A382" t="str">
            <v>99-4</v>
          </cell>
          <cell r="B382">
            <v>5057</v>
          </cell>
          <cell r="C382">
            <v>5</v>
          </cell>
          <cell r="D382" t="str">
            <v>B</v>
          </cell>
          <cell r="E382">
            <v>99</v>
          </cell>
          <cell r="F382" t="str">
            <v>Z</v>
          </cell>
          <cell r="G382">
            <v>4</v>
          </cell>
          <cell r="H382" t="str">
            <v>C5705B-99Z-4</v>
          </cell>
          <cell r="I382">
            <v>0.47499999999999998</v>
          </cell>
          <cell r="J382">
            <v>275.27499999999998</v>
          </cell>
        </row>
        <row r="383">
          <cell r="A383" t="str">
            <v>100-1</v>
          </cell>
          <cell r="B383">
            <v>5057</v>
          </cell>
          <cell r="C383">
            <v>5</v>
          </cell>
          <cell r="D383" t="str">
            <v>B</v>
          </cell>
          <cell r="E383">
            <v>100</v>
          </cell>
          <cell r="F383" t="str">
            <v>Z</v>
          </cell>
          <cell r="G383">
            <v>1</v>
          </cell>
          <cell r="H383" t="str">
            <v>C5705B-100Z-1</v>
          </cell>
          <cell r="I383">
            <v>0.85499999999999998</v>
          </cell>
          <cell r="J383">
            <v>275.7</v>
          </cell>
        </row>
        <row r="384">
          <cell r="A384" t="str">
            <v>100-2</v>
          </cell>
          <cell r="B384">
            <v>5057</v>
          </cell>
          <cell r="C384">
            <v>5</v>
          </cell>
          <cell r="D384" t="str">
            <v>B</v>
          </cell>
          <cell r="E384">
            <v>100</v>
          </cell>
          <cell r="F384" t="str">
            <v>Z</v>
          </cell>
          <cell r="G384">
            <v>2</v>
          </cell>
          <cell r="H384" t="str">
            <v>C5705B-100Z-2</v>
          </cell>
          <cell r="I384">
            <v>0.8</v>
          </cell>
          <cell r="J384">
            <v>276.55500000000001</v>
          </cell>
        </row>
        <row r="385">
          <cell r="A385" t="str">
            <v>100-3</v>
          </cell>
          <cell r="B385">
            <v>5057</v>
          </cell>
          <cell r="C385">
            <v>5</v>
          </cell>
          <cell r="D385" t="str">
            <v>B</v>
          </cell>
          <cell r="E385">
            <v>100</v>
          </cell>
          <cell r="F385" t="str">
            <v>Z</v>
          </cell>
          <cell r="G385">
            <v>3</v>
          </cell>
          <cell r="H385" t="str">
            <v>C5705B-100Z-3</v>
          </cell>
          <cell r="I385">
            <v>0.62</v>
          </cell>
          <cell r="J385">
            <v>277.35500000000002</v>
          </cell>
        </row>
        <row r="386">
          <cell r="A386" t="str">
            <v>100-4</v>
          </cell>
          <cell r="B386">
            <v>5057</v>
          </cell>
          <cell r="C386">
            <v>5</v>
          </cell>
          <cell r="D386" t="str">
            <v>B</v>
          </cell>
          <cell r="E386">
            <v>100</v>
          </cell>
          <cell r="F386" t="str">
            <v>Z</v>
          </cell>
          <cell r="G386">
            <v>4</v>
          </cell>
          <cell r="H386" t="str">
            <v>C5705B-100Z-4</v>
          </cell>
          <cell r="I386">
            <v>0.77</v>
          </cell>
          <cell r="J386">
            <v>277.97500000000002</v>
          </cell>
        </row>
        <row r="387">
          <cell r="A387" t="str">
            <v>101-1</v>
          </cell>
          <cell r="B387">
            <v>5057</v>
          </cell>
          <cell r="C387">
            <v>5</v>
          </cell>
          <cell r="D387" t="str">
            <v>B</v>
          </cell>
          <cell r="E387">
            <v>101</v>
          </cell>
          <cell r="F387" t="str">
            <v>Z</v>
          </cell>
          <cell r="G387">
            <v>1</v>
          </cell>
          <cell r="H387" t="str">
            <v>C5705B-101Z-1</v>
          </cell>
          <cell r="I387">
            <v>0.96</v>
          </cell>
          <cell r="J387">
            <v>278.7</v>
          </cell>
        </row>
        <row r="388">
          <cell r="A388" t="str">
            <v>101-2</v>
          </cell>
          <cell r="B388">
            <v>5057</v>
          </cell>
          <cell r="C388">
            <v>5</v>
          </cell>
          <cell r="D388" t="str">
            <v>B</v>
          </cell>
          <cell r="E388">
            <v>101</v>
          </cell>
          <cell r="F388" t="str">
            <v>Z</v>
          </cell>
          <cell r="G388">
            <v>2</v>
          </cell>
          <cell r="H388" t="str">
            <v>C5705B-101Z-2</v>
          </cell>
          <cell r="I388">
            <v>0.77</v>
          </cell>
          <cell r="J388">
            <v>279.66000000000003</v>
          </cell>
        </row>
        <row r="389">
          <cell r="A389" t="str">
            <v>101-3</v>
          </cell>
          <cell r="B389">
            <v>5057</v>
          </cell>
          <cell r="C389">
            <v>5</v>
          </cell>
          <cell r="D389" t="str">
            <v>B</v>
          </cell>
          <cell r="E389">
            <v>101</v>
          </cell>
          <cell r="F389" t="str">
            <v>Z</v>
          </cell>
          <cell r="G389">
            <v>3</v>
          </cell>
          <cell r="H389" t="str">
            <v>C5705B-101Z-3</v>
          </cell>
          <cell r="I389">
            <v>0.48499999999999999</v>
          </cell>
          <cell r="J389">
            <v>280.43</v>
          </cell>
        </row>
        <row r="390">
          <cell r="A390" t="str">
            <v>101-4</v>
          </cell>
          <cell r="B390">
            <v>5057</v>
          </cell>
          <cell r="C390">
            <v>5</v>
          </cell>
          <cell r="D390" t="str">
            <v>B</v>
          </cell>
          <cell r="E390">
            <v>101</v>
          </cell>
          <cell r="F390" t="str">
            <v>Z</v>
          </cell>
          <cell r="G390">
            <v>4</v>
          </cell>
          <cell r="H390" t="str">
            <v>C5705B-101Z-4</v>
          </cell>
          <cell r="I390">
            <v>0.96</v>
          </cell>
          <cell r="J390">
            <v>280.91500000000002</v>
          </cell>
        </row>
        <row r="391">
          <cell r="A391" t="str">
            <v>102-1</v>
          </cell>
          <cell r="B391">
            <v>5057</v>
          </cell>
          <cell r="C391">
            <v>5</v>
          </cell>
          <cell r="D391" t="str">
            <v>B</v>
          </cell>
          <cell r="E391">
            <v>102</v>
          </cell>
          <cell r="F391" t="str">
            <v>Z</v>
          </cell>
          <cell r="G391">
            <v>1</v>
          </cell>
          <cell r="H391" t="str">
            <v>C5705B-102Z-1</v>
          </cell>
          <cell r="I391">
            <v>0.53500000000000003</v>
          </cell>
          <cell r="J391">
            <v>281.7</v>
          </cell>
        </row>
        <row r="392">
          <cell r="A392" t="str">
            <v>102-2</v>
          </cell>
          <cell r="B392">
            <v>5057</v>
          </cell>
          <cell r="C392">
            <v>5</v>
          </cell>
          <cell r="D392" t="str">
            <v>B</v>
          </cell>
          <cell r="E392">
            <v>102</v>
          </cell>
          <cell r="F392" t="str">
            <v>Z</v>
          </cell>
          <cell r="G392">
            <v>2</v>
          </cell>
          <cell r="H392" t="str">
            <v>C5705B-102Z-2</v>
          </cell>
          <cell r="I392">
            <v>0.95</v>
          </cell>
          <cell r="J392">
            <v>282.23500000000001</v>
          </cell>
        </row>
        <row r="393">
          <cell r="A393" t="str">
            <v>102-3</v>
          </cell>
          <cell r="B393">
            <v>5057</v>
          </cell>
          <cell r="C393">
            <v>5</v>
          </cell>
          <cell r="D393" t="str">
            <v>B</v>
          </cell>
          <cell r="E393">
            <v>102</v>
          </cell>
          <cell r="F393" t="str">
            <v>Z</v>
          </cell>
          <cell r="G393">
            <v>3</v>
          </cell>
          <cell r="H393" t="str">
            <v>C5705B-102Z-3</v>
          </cell>
          <cell r="I393">
            <v>0.93</v>
          </cell>
          <cell r="J393">
            <v>283.185</v>
          </cell>
        </row>
        <row r="394">
          <cell r="A394" t="str">
            <v>102-4</v>
          </cell>
          <cell r="B394">
            <v>5057</v>
          </cell>
          <cell r="C394">
            <v>5</v>
          </cell>
          <cell r="D394" t="str">
            <v>B</v>
          </cell>
          <cell r="E394">
            <v>102</v>
          </cell>
          <cell r="F394" t="str">
            <v>Z</v>
          </cell>
          <cell r="G394">
            <v>4</v>
          </cell>
          <cell r="H394" t="str">
            <v>C5705B-102Z-4</v>
          </cell>
          <cell r="I394">
            <v>0.68500000000000005</v>
          </cell>
          <cell r="J394">
            <v>284.11500000000001</v>
          </cell>
        </row>
        <row r="395">
          <cell r="A395" t="str">
            <v>103-1</v>
          </cell>
          <cell r="B395">
            <v>5057</v>
          </cell>
          <cell r="C395">
            <v>5</v>
          </cell>
          <cell r="D395" t="str">
            <v>B</v>
          </cell>
          <cell r="E395">
            <v>103</v>
          </cell>
          <cell r="F395" t="str">
            <v>Z</v>
          </cell>
          <cell r="G395">
            <v>1</v>
          </cell>
          <cell r="H395" t="str">
            <v>C5705B-103Z-1</v>
          </cell>
          <cell r="I395">
            <v>0.84499999999999997</v>
          </cell>
          <cell r="J395">
            <v>284.7</v>
          </cell>
        </row>
        <row r="396">
          <cell r="A396" t="str">
            <v>103-2</v>
          </cell>
          <cell r="B396">
            <v>5057</v>
          </cell>
          <cell r="C396">
            <v>5</v>
          </cell>
          <cell r="D396" t="str">
            <v>B</v>
          </cell>
          <cell r="E396">
            <v>103</v>
          </cell>
          <cell r="F396" t="str">
            <v>Z</v>
          </cell>
          <cell r="G396">
            <v>2</v>
          </cell>
          <cell r="H396" t="str">
            <v>C5705B-103Z-2</v>
          </cell>
          <cell r="I396">
            <v>0.96499999999999997</v>
          </cell>
          <cell r="J396">
            <v>285.54500000000002</v>
          </cell>
        </row>
        <row r="397">
          <cell r="A397" t="str">
            <v>103-3</v>
          </cell>
          <cell r="B397">
            <v>5057</v>
          </cell>
          <cell r="C397">
            <v>5</v>
          </cell>
          <cell r="D397" t="str">
            <v>B</v>
          </cell>
          <cell r="E397">
            <v>103</v>
          </cell>
          <cell r="F397" t="str">
            <v>Z</v>
          </cell>
          <cell r="G397">
            <v>3</v>
          </cell>
          <cell r="H397" t="str">
            <v>C5705B-103Z-3</v>
          </cell>
          <cell r="I397">
            <v>0.78</v>
          </cell>
          <cell r="J397">
            <v>286.51</v>
          </cell>
        </row>
        <row r="398">
          <cell r="A398" t="str">
            <v>103-4</v>
          </cell>
          <cell r="B398">
            <v>5057</v>
          </cell>
          <cell r="C398">
            <v>5</v>
          </cell>
          <cell r="D398" t="str">
            <v>B</v>
          </cell>
          <cell r="E398">
            <v>103</v>
          </cell>
          <cell r="F398" t="str">
            <v>Z</v>
          </cell>
          <cell r="G398">
            <v>4</v>
          </cell>
          <cell r="H398" t="str">
            <v>C5705B-103Z-4</v>
          </cell>
          <cell r="I398">
            <v>0.5</v>
          </cell>
          <cell r="J398">
            <v>287.29000000000002</v>
          </cell>
        </row>
        <row r="399">
          <cell r="A399" t="str">
            <v>104-1</v>
          </cell>
          <cell r="B399">
            <v>5057</v>
          </cell>
          <cell r="C399">
            <v>5</v>
          </cell>
          <cell r="D399" t="str">
            <v>B</v>
          </cell>
          <cell r="E399">
            <v>104</v>
          </cell>
          <cell r="F399" t="str">
            <v>Z</v>
          </cell>
          <cell r="G399">
            <v>1</v>
          </cell>
          <cell r="H399" t="str">
            <v>C5705B-104Z-1</v>
          </cell>
          <cell r="I399">
            <v>0.45500000000000002</v>
          </cell>
          <cell r="J399">
            <v>287.7</v>
          </cell>
        </row>
        <row r="400">
          <cell r="A400" t="str">
            <v>104-2</v>
          </cell>
          <cell r="B400">
            <v>5057</v>
          </cell>
          <cell r="C400">
            <v>5</v>
          </cell>
          <cell r="D400" t="str">
            <v>B</v>
          </cell>
          <cell r="E400">
            <v>104</v>
          </cell>
          <cell r="F400" t="str">
            <v>Z</v>
          </cell>
          <cell r="G400">
            <v>2</v>
          </cell>
          <cell r="H400" t="str">
            <v>C5705B-104Z-2</v>
          </cell>
          <cell r="I400">
            <v>0.94</v>
          </cell>
          <cell r="J400">
            <v>288.15499999999997</v>
          </cell>
        </row>
        <row r="401">
          <cell r="A401" t="str">
            <v>104-3</v>
          </cell>
          <cell r="B401">
            <v>5057</v>
          </cell>
          <cell r="C401">
            <v>5</v>
          </cell>
          <cell r="D401" t="str">
            <v>B</v>
          </cell>
          <cell r="E401">
            <v>104</v>
          </cell>
          <cell r="F401" t="str">
            <v>Z</v>
          </cell>
          <cell r="G401">
            <v>3</v>
          </cell>
          <cell r="H401" t="str">
            <v>C5705B-104Z-3</v>
          </cell>
          <cell r="I401">
            <v>0.91500000000000004</v>
          </cell>
          <cell r="J401">
            <v>289.09500000000003</v>
          </cell>
        </row>
        <row r="402">
          <cell r="A402" t="str">
            <v>104-4</v>
          </cell>
          <cell r="B402">
            <v>5057</v>
          </cell>
          <cell r="C402">
            <v>5</v>
          </cell>
          <cell r="D402" t="str">
            <v>B</v>
          </cell>
          <cell r="E402">
            <v>104</v>
          </cell>
          <cell r="F402" t="str">
            <v>Z</v>
          </cell>
          <cell r="G402">
            <v>4</v>
          </cell>
          <cell r="H402" t="str">
            <v>C5705B-104Z-4</v>
          </cell>
          <cell r="I402">
            <v>0.85</v>
          </cell>
          <cell r="J402">
            <v>290.01</v>
          </cell>
        </row>
        <row r="403">
          <cell r="A403" t="str">
            <v>105-1</v>
          </cell>
          <cell r="B403">
            <v>5057</v>
          </cell>
          <cell r="C403">
            <v>5</v>
          </cell>
          <cell r="D403" t="str">
            <v>B</v>
          </cell>
          <cell r="E403">
            <v>105</v>
          </cell>
          <cell r="F403" t="str">
            <v>Z</v>
          </cell>
          <cell r="G403">
            <v>1</v>
          </cell>
          <cell r="H403" t="str">
            <v>C5705B-105Z-1</v>
          </cell>
          <cell r="I403">
            <v>0.56499999999999995</v>
          </cell>
          <cell r="J403">
            <v>290.7</v>
          </cell>
        </row>
        <row r="404">
          <cell r="A404" t="str">
            <v>105-2</v>
          </cell>
          <cell r="B404">
            <v>5057</v>
          </cell>
          <cell r="C404">
            <v>5</v>
          </cell>
          <cell r="D404" t="str">
            <v>B</v>
          </cell>
          <cell r="E404">
            <v>105</v>
          </cell>
          <cell r="F404" t="str">
            <v>Z</v>
          </cell>
          <cell r="G404">
            <v>2</v>
          </cell>
          <cell r="H404" t="str">
            <v>C5705B-105Z-2</v>
          </cell>
          <cell r="I404">
            <v>0.97499999999999998</v>
          </cell>
          <cell r="J404">
            <v>291.26499999999999</v>
          </cell>
        </row>
        <row r="405">
          <cell r="A405" t="str">
            <v>105-3</v>
          </cell>
          <cell r="B405">
            <v>5057</v>
          </cell>
          <cell r="C405">
            <v>5</v>
          </cell>
          <cell r="D405" t="str">
            <v>B</v>
          </cell>
          <cell r="E405">
            <v>105</v>
          </cell>
          <cell r="F405" t="str">
            <v>Z</v>
          </cell>
          <cell r="G405">
            <v>3</v>
          </cell>
          <cell r="H405" t="str">
            <v>C5705B-105Z-3</v>
          </cell>
          <cell r="I405">
            <v>0.77500000000000002</v>
          </cell>
          <cell r="J405">
            <v>292.24</v>
          </cell>
        </row>
        <row r="406">
          <cell r="A406" t="str">
            <v>105-4</v>
          </cell>
          <cell r="B406">
            <v>5057</v>
          </cell>
          <cell r="C406">
            <v>5</v>
          </cell>
          <cell r="D406" t="str">
            <v>B</v>
          </cell>
          <cell r="E406">
            <v>105</v>
          </cell>
          <cell r="F406" t="str">
            <v>Z</v>
          </cell>
          <cell r="G406">
            <v>4</v>
          </cell>
          <cell r="H406" t="str">
            <v>C5705B-105Z-4</v>
          </cell>
          <cell r="I406">
            <v>0.7</v>
          </cell>
          <cell r="J406">
            <v>293.01499999999999</v>
          </cell>
        </row>
        <row r="407">
          <cell r="A407" t="str">
            <v>106-1</v>
          </cell>
          <cell r="B407">
            <v>5057</v>
          </cell>
          <cell r="C407">
            <v>5</v>
          </cell>
          <cell r="D407" t="str">
            <v>B</v>
          </cell>
          <cell r="E407">
            <v>106</v>
          </cell>
          <cell r="F407" t="str">
            <v>Z</v>
          </cell>
          <cell r="G407">
            <v>1</v>
          </cell>
          <cell r="H407" t="str">
            <v>C5705B-106Z-1</v>
          </cell>
          <cell r="I407">
            <v>0.91</v>
          </cell>
          <cell r="J407">
            <v>293.7</v>
          </cell>
        </row>
        <row r="408">
          <cell r="A408" t="str">
            <v>106-2</v>
          </cell>
          <cell r="B408">
            <v>5057</v>
          </cell>
          <cell r="C408">
            <v>5</v>
          </cell>
          <cell r="D408" t="str">
            <v>B</v>
          </cell>
          <cell r="E408">
            <v>106</v>
          </cell>
          <cell r="F408" t="str">
            <v>Z</v>
          </cell>
          <cell r="G408">
            <v>2</v>
          </cell>
          <cell r="H408" t="str">
            <v>C5705B-106Z-2</v>
          </cell>
          <cell r="I408">
            <v>0.60499999999999998</v>
          </cell>
          <cell r="J408">
            <v>294.61</v>
          </cell>
        </row>
        <row r="409">
          <cell r="A409" t="str">
            <v>106-3</v>
          </cell>
          <cell r="B409">
            <v>5057</v>
          </cell>
          <cell r="C409">
            <v>5</v>
          </cell>
          <cell r="D409" t="str">
            <v>B</v>
          </cell>
          <cell r="E409">
            <v>106</v>
          </cell>
          <cell r="F409" t="str">
            <v>Z</v>
          </cell>
          <cell r="G409">
            <v>3</v>
          </cell>
          <cell r="H409" t="str">
            <v>C5705B-106Z-3</v>
          </cell>
          <cell r="I409">
            <v>0.8</v>
          </cell>
          <cell r="J409">
            <v>295.21499999999997</v>
          </cell>
        </row>
        <row r="410">
          <cell r="A410" t="str">
            <v>106-4</v>
          </cell>
          <cell r="B410">
            <v>5057</v>
          </cell>
          <cell r="C410">
            <v>5</v>
          </cell>
          <cell r="D410" t="str">
            <v>B</v>
          </cell>
          <cell r="E410">
            <v>106</v>
          </cell>
          <cell r="F410" t="str">
            <v>Z</v>
          </cell>
          <cell r="G410">
            <v>4</v>
          </cell>
          <cell r="H410" t="str">
            <v>C5705B-106Z-4</v>
          </cell>
          <cell r="I410">
            <v>0.81499999999999995</v>
          </cell>
          <cell r="J410">
            <v>296.01499999999999</v>
          </cell>
        </row>
        <row r="411">
          <cell r="A411" t="str">
            <v>107-1</v>
          </cell>
          <cell r="B411">
            <v>5057</v>
          </cell>
          <cell r="C411">
            <v>5</v>
          </cell>
          <cell r="D411" t="str">
            <v>B</v>
          </cell>
          <cell r="E411">
            <v>107</v>
          </cell>
          <cell r="F411" t="str">
            <v>Z</v>
          </cell>
          <cell r="G411">
            <v>1</v>
          </cell>
          <cell r="H411" t="str">
            <v>C5705B-107Z-1</v>
          </cell>
          <cell r="I411">
            <v>0.71499999999999997</v>
          </cell>
          <cell r="J411">
            <v>296.7</v>
          </cell>
        </row>
        <row r="412">
          <cell r="A412" t="str">
            <v>107-2</v>
          </cell>
          <cell r="B412">
            <v>5057</v>
          </cell>
          <cell r="C412">
            <v>5</v>
          </cell>
          <cell r="D412" t="str">
            <v>B</v>
          </cell>
          <cell r="E412">
            <v>107</v>
          </cell>
          <cell r="F412" t="str">
            <v>Z</v>
          </cell>
          <cell r="G412">
            <v>2</v>
          </cell>
          <cell r="H412" t="str">
            <v>C5705B-107Z-2</v>
          </cell>
          <cell r="I412">
            <v>0.77</v>
          </cell>
          <cell r="J412">
            <v>297.41500000000002</v>
          </cell>
        </row>
        <row r="413">
          <cell r="A413" t="str">
            <v>107-3</v>
          </cell>
          <cell r="B413">
            <v>5057</v>
          </cell>
          <cell r="C413">
            <v>5</v>
          </cell>
          <cell r="D413" t="str">
            <v>B</v>
          </cell>
          <cell r="E413">
            <v>107</v>
          </cell>
          <cell r="F413" t="str">
            <v>Z</v>
          </cell>
          <cell r="G413">
            <v>3</v>
          </cell>
          <cell r="H413" t="str">
            <v>C5705B-107Z-3</v>
          </cell>
          <cell r="I413">
            <v>0.85</v>
          </cell>
          <cell r="J413">
            <v>298.185</v>
          </cell>
        </row>
        <row r="414">
          <cell r="A414" t="str">
            <v>107-4</v>
          </cell>
          <cell r="B414">
            <v>5057</v>
          </cell>
          <cell r="C414">
            <v>5</v>
          </cell>
          <cell r="D414" t="str">
            <v>B</v>
          </cell>
          <cell r="E414">
            <v>107</v>
          </cell>
          <cell r="F414" t="str">
            <v>Z</v>
          </cell>
          <cell r="G414">
            <v>4</v>
          </cell>
          <cell r="H414" t="str">
            <v>C5705B-107Z-4</v>
          </cell>
          <cell r="I414">
            <v>0.86</v>
          </cell>
          <cell r="J414">
            <v>299.03500000000003</v>
          </cell>
        </row>
        <row r="415">
          <cell r="A415" t="str">
            <v>108-1</v>
          </cell>
          <cell r="B415">
            <v>5057</v>
          </cell>
          <cell r="C415">
            <v>5</v>
          </cell>
          <cell r="D415" t="str">
            <v>B</v>
          </cell>
          <cell r="E415">
            <v>108</v>
          </cell>
          <cell r="F415" t="str">
            <v>Z</v>
          </cell>
          <cell r="G415">
            <v>1</v>
          </cell>
          <cell r="H415" t="str">
            <v>C5705B-108Z-1</v>
          </cell>
          <cell r="I415">
            <v>0.61499999999999999</v>
          </cell>
          <cell r="J415">
            <v>299.7</v>
          </cell>
        </row>
        <row r="416">
          <cell r="A416" t="str">
            <v>108-2</v>
          </cell>
          <cell r="B416">
            <v>5057</v>
          </cell>
          <cell r="C416">
            <v>5</v>
          </cell>
          <cell r="D416" t="str">
            <v>B</v>
          </cell>
          <cell r="E416">
            <v>108</v>
          </cell>
          <cell r="F416" t="str">
            <v>Z</v>
          </cell>
          <cell r="G416">
            <v>2</v>
          </cell>
          <cell r="H416" t="str">
            <v>C5705B-108Z-2</v>
          </cell>
          <cell r="I416">
            <v>0.91</v>
          </cell>
          <cell r="J416">
            <v>300.315</v>
          </cell>
        </row>
        <row r="417">
          <cell r="A417" t="str">
            <v>108-3</v>
          </cell>
          <cell r="B417">
            <v>5057</v>
          </cell>
          <cell r="C417">
            <v>5</v>
          </cell>
          <cell r="D417" t="str">
            <v>B</v>
          </cell>
          <cell r="E417">
            <v>108</v>
          </cell>
          <cell r="F417" t="str">
            <v>Z</v>
          </cell>
          <cell r="G417">
            <v>3</v>
          </cell>
          <cell r="H417" t="str">
            <v>C5705B-108Z-3</v>
          </cell>
          <cell r="I417">
            <v>0.9</v>
          </cell>
          <cell r="J417">
            <v>301.22500000000002</v>
          </cell>
        </row>
        <row r="418">
          <cell r="A418" t="str">
            <v>108-4</v>
          </cell>
          <cell r="B418">
            <v>5057</v>
          </cell>
          <cell r="C418">
            <v>5</v>
          </cell>
          <cell r="D418" t="str">
            <v>B</v>
          </cell>
          <cell r="E418">
            <v>108</v>
          </cell>
          <cell r="F418" t="str">
            <v>Z</v>
          </cell>
          <cell r="G418">
            <v>4</v>
          </cell>
          <cell r="H418" t="str">
            <v>C5705B-108Z-4</v>
          </cell>
          <cell r="I418">
            <v>0.55500000000000005</v>
          </cell>
          <cell r="J418">
            <v>302.125</v>
          </cell>
        </row>
        <row r="419">
          <cell r="A419" t="str">
            <v>109-1</v>
          </cell>
          <cell r="B419">
            <v>5057</v>
          </cell>
          <cell r="C419">
            <v>5</v>
          </cell>
          <cell r="D419" t="str">
            <v>B</v>
          </cell>
          <cell r="E419">
            <v>109</v>
          </cell>
          <cell r="F419" t="str">
            <v>Z</v>
          </cell>
          <cell r="G419">
            <v>1</v>
          </cell>
          <cell r="H419" t="str">
            <v>C5705B-109Z-1</v>
          </cell>
          <cell r="I419">
            <v>0.75</v>
          </cell>
          <cell r="J419">
            <v>302.7</v>
          </cell>
        </row>
        <row r="420">
          <cell r="A420" t="str">
            <v>109-2</v>
          </cell>
          <cell r="B420">
            <v>5057</v>
          </cell>
          <cell r="C420">
            <v>5</v>
          </cell>
          <cell r="D420" t="str">
            <v>B</v>
          </cell>
          <cell r="E420">
            <v>109</v>
          </cell>
          <cell r="F420" t="str">
            <v>Z</v>
          </cell>
          <cell r="G420">
            <v>2</v>
          </cell>
          <cell r="H420" t="str">
            <v>C5705B-109Z-2</v>
          </cell>
          <cell r="I420">
            <v>0.79</v>
          </cell>
          <cell r="J420">
            <v>303.45</v>
          </cell>
        </row>
        <row r="421">
          <cell r="A421" t="str">
            <v>109-3</v>
          </cell>
          <cell r="B421">
            <v>5057</v>
          </cell>
          <cell r="C421">
            <v>5</v>
          </cell>
          <cell r="D421" t="str">
            <v>B</v>
          </cell>
          <cell r="E421">
            <v>109</v>
          </cell>
          <cell r="F421" t="str">
            <v>Z</v>
          </cell>
          <cell r="G421">
            <v>3</v>
          </cell>
          <cell r="H421" t="str">
            <v>C5705B-109Z-3</v>
          </cell>
          <cell r="I421">
            <v>0.85</v>
          </cell>
          <cell r="J421">
            <v>304.24</v>
          </cell>
        </row>
        <row r="422">
          <cell r="A422" t="str">
            <v>109-4</v>
          </cell>
          <cell r="B422">
            <v>5057</v>
          </cell>
          <cell r="C422">
            <v>5</v>
          </cell>
          <cell r="D422" t="str">
            <v>B</v>
          </cell>
          <cell r="E422">
            <v>109</v>
          </cell>
          <cell r="F422" t="str">
            <v>Z</v>
          </cell>
          <cell r="G422">
            <v>4</v>
          </cell>
          <cell r="H422" t="str">
            <v>C5705B-109Z-4</v>
          </cell>
          <cell r="I422">
            <v>0.69</v>
          </cell>
          <cell r="J422">
            <v>305.08999999999997</v>
          </cell>
        </row>
        <row r="423">
          <cell r="A423" t="str">
            <v>110-1</v>
          </cell>
          <cell r="B423">
            <v>5057</v>
          </cell>
          <cell r="C423">
            <v>5</v>
          </cell>
          <cell r="D423" t="str">
            <v>B</v>
          </cell>
          <cell r="E423">
            <v>110</v>
          </cell>
          <cell r="F423" t="str">
            <v>Z</v>
          </cell>
          <cell r="G423">
            <v>1</v>
          </cell>
          <cell r="H423" t="str">
            <v>C5705B-110Z-1</v>
          </cell>
          <cell r="I423">
            <v>0.9</v>
          </cell>
          <cell r="J423">
            <v>305.7</v>
          </cell>
        </row>
        <row r="424">
          <cell r="A424" t="str">
            <v>110-2</v>
          </cell>
          <cell r="B424">
            <v>5057</v>
          </cell>
          <cell r="C424">
            <v>5</v>
          </cell>
          <cell r="D424" t="str">
            <v>B</v>
          </cell>
          <cell r="E424">
            <v>110</v>
          </cell>
          <cell r="F424" t="str">
            <v>Z</v>
          </cell>
          <cell r="G424">
            <v>2</v>
          </cell>
          <cell r="H424" t="str">
            <v>C5705B-110Z-2</v>
          </cell>
          <cell r="I424">
            <v>0.91</v>
          </cell>
          <cell r="J424">
            <v>306.60000000000002</v>
          </cell>
        </row>
        <row r="425">
          <cell r="A425" t="str">
            <v>110-3</v>
          </cell>
          <cell r="B425">
            <v>5057</v>
          </cell>
          <cell r="C425">
            <v>5</v>
          </cell>
          <cell r="D425" t="str">
            <v>B</v>
          </cell>
          <cell r="E425">
            <v>110</v>
          </cell>
          <cell r="F425" t="str">
            <v>Z</v>
          </cell>
          <cell r="G425">
            <v>3</v>
          </cell>
          <cell r="H425" t="str">
            <v>C5705B-110Z-3</v>
          </cell>
          <cell r="I425">
            <v>0.93500000000000005</v>
          </cell>
          <cell r="J425">
            <v>307.51</v>
          </cell>
        </row>
        <row r="426">
          <cell r="A426" t="str">
            <v>110-4</v>
          </cell>
          <cell r="B426">
            <v>5057</v>
          </cell>
          <cell r="C426">
            <v>5</v>
          </cell>
          <cell r="D426" t="str">
            <v>B</v>
          </cell>
          <cell r="E426">
            <v>110</v>
          </cell>
          <cell r="F426" t="str">
            <v>Z</v>
          </cell>
          <cell r="G426">
            <v>4</v>
          </cell>
          <cell r="H426" t="str">
            <v>C5705B-110Z-4</v>
          </cell>
          <cell r="I426">
            <v>0.435</v>
          </cell>
          <cell r="J426">
            <v>308.44499999999999</v>
          </cell>
        </row>
        <row r="427">
          <cell r="A427" t="str">
            <v>111-1</v>
          </cell>
          <cell r="B427">
            <v>5057</v>
          </cell>
          <cell r="C427">
            <v>5</v>
          </cell>
          <cell r="D427" t="str">
            <v>B</v>
          </cell>
          <cell r="E427">
            <v>111</v>
          </cell>
          <cell r="F427" t="str">
            <v>Z</v>
          </cell>
          <cell r="G427">
            <v>1</v>
          </cell>
          <cell r="H427" t="str">
            <v>C5705B-111Z-1</v>
          </cell>
          <cell r="I427">
            <v>0.90500000000000003</v>
          </cell>
          <cell r="J427">
            <v>308.7</v>
          </cell>
        </row>
        <row r="428">
          <cell r="A428" t="str">
            <v>111-2</v>
          </cell>
          <cell r="B428">
            <v>5057</v>
          </cell>
          <cell r="C428">
            <v>5</v>
          </cell>
          <cell r="D428" t="str">
            <v>B</v>
          </cell>
          <cell r="E428">
            <v>111</v>
          </cell>
          <cell r="F428" t="str">
            <v>Z</v>
          </cell>
          <cell r="G428">
            <v>2</v>
          </cell>
          <cell r="H428" t="str">
            <v>C5705B-111Z-2</v>
          </cell>
          <cell r="I428">
            <v>0.66</v>
          </cell>
          <cell r="J428">
            <v>309.60500000000002</v>
          </cell>
        </row>
        <row r="429">
          <cell r="A429" t="str">
            <v>111-3</v>
          </cell>
          <cell r="B429">
            <v>5057</v>
          </cell>
          <cell r="C429">
            <v>5</v>
          </cell>
          <cell r="D429" t="str">
            <v>B</v>
          </cell>
          <cell r="E429">
            <v>111</v>
          </cell>
          <cell r="F429" t="str">
            <v>Z</v>
          </cell>
          <cell r="G429">
            <v>3</v>
          </cell>
          <cell r="H429" t="str">
            <v>C5705B-111Z-3</v>
          </cell>
          <cell r="I429">
            <v>0.49</v>
          </cell>
          <cell r="J429">
            <v>310.26499999999999</v>
          </cell>
        </row>
        <row r="430">
          <cell r="A430" t="str">
            <v>111-4</v>
          </cell>
          <cell r="B430">
            <v>5057</v>
          </cell>
          <cell r="C430">
            <v>5</v>
          </cell>
          <cell r="D430" t="str">
            <v>B</v>
          </cell>
          <cell r="E430">
            <v>111</v>
          </cell>
          <cell r="F430" t="str">
            <v>Z</v>
          </cell>
          <cell r="G430">
            <v>4</v>
          </cell>
          <cell r="H430" t="str">
            <v>C5705B-111Z-4</v>
          </cell>
          <cell r="I430">
            <v>0.92500000000000004</v>
          </cell>
          <cell r="J430">
            <v>310.755</v>
          </cell>
        </row>
        <row r="431">
          <cell r="A431" t="str">
            <v>112-1</v>
          </cell>
          <cell r="B431">
            <v>5057</v>
          </cell>
          <cell r="C431">
            <v>5</v>
          </cell>
          <cell r="D431" t="str">
            <v>B</v>
          </cell>
          <cell r="E431">
            <v>112</v>
          </cell>
          <cell r="F431" t="str">
            <v>Z</v>
          </cell>
          <cell r="G431">
            <v>1</v>
          </cell>
          <cell r="H431" t="str">
            <v>C5705B-112Z-1</v>
          </cell>
          <cell r="I431">
            <v>0.99</v>
          </cell>
          <cell r="J431">
            <v>311.7</v>
          </cell>
        </row>
        <row r="432">
          <cell r="A432" t="str">
            <v>112-2</v>
          </cell>
          <cell r="B432">
            <v>5057</v>
          </cell>
          <cell r="C432">
            <v>5</v>
          </cell>
          <cell r="D432" t="str">
            <v>B</v>
          </cell>
          <cell r="E432">
            <v>112</v>
          </cell>
          <cell r="F432" t="str">
            <v>Z</v>
          </cell>
          <cell r="G432">
            <v>2</v>
          </cell>
          <cell r="H432" t="str">
            <v>C5705B-112Z-2</v>
          </cell>
          <cell r="I432">
            <v>0.745</v>
          </cell>
          <cell r="J432">
            <v>312.69</v>
          </cell>
        </row>
        <row r="433">
          <cell r="A433" t="str">
            <v>112-3</v>
          </cell>
          <cell r="B433">
            <v>5057</v>
          </cell>
          <cell r="C433">
            <v>5</v>
          </cell>
          <cell r="D433" t="str">
            <v>B</v>
          </cell>
          <cell r="E433">
            <v>112</v>
          </cell>
          <cell r="F433" t="str">
            <v>Z</v>
          </cell>
          <cell r="G433">
            <v>3</v>
          </cell>
          <cell r="H433" t="str">
            <v>C5705B-112Z-3</v>
          </cell>
          <cell r="I433">
            <v>0.73</v>
          </cell>
          <cell r="J433">
            <v>313.435</v>
          </cell>
        </row>
        <row r="434">
          <cell r="A434" t="str">
            <v>112-4</v>
          </cell>
          <cell r="B434">
            <v>5057</v>
          </cell>
          <cell r="C434">
            <v>5</v>
          </cell>
          <cell r="D434" t="str">
            <v>B</v>
          </cell>
          <cell r="E434">
            <v>112</v>
          </cell>
          <cell r="F434" t="str">
            <v>Z</v>
          </cell>
          <cell r="G434">
            <v>4</v>
          </cell>
          <cell r="H434" t="str">
            <v>C5705B-112Z-4</v>
          </cell>
          <cell r="I434">
            <v>0.56999999999999995</v>
          </cell>
          <cell r="J434">
            <v>314.16500000000002</v>
          </cell>
        </row>
        <row r="435">
          <cell r="A435" t="str">
            <v>113-1</v>
          </cell>
          <cell r="B435">
            <v>5057</v>
          </cell>
          <cell r="C435">
            <v>5</v>
          </cell>
          <cell r="D435" t="str">
            <v>B</v>
          </cell>
          <cell r="E435">
            <v>113</v>
          </cell>
          <cell r="F435" t="str">
            <v>Z</v>
          </cell>
          <cell r="G435">
            <v>1</v>
          </cell>
          <cell r="H435" t="str">
            <v>C5705B-113Z-1</v>
          </cell>
          <cell r="I435">
            <v>0.64</v>
          </cell>
          <cell r="J435">
            <v>314.7</v>
          </cell>
        </row>
        <row r="436">
          <cell r="A436" t="str">
            <v>113-2</v>
          </cell>
          <cell r="B436">
            <v>5057</v>
          </cell>
          <cell r="C436">
            <v>5</v>
          </cell>
          <cell r="D436" t="str">
            <v>B</v>
          </cell>
          <cell r="E436">
            <v>113</v>
          </cell>
          <cell r="F436" t="str">
            <v>Z</v>
          </cell>
          <cell r="G436">
            <v>2</v>
          </cell>
          <cell r="H436" t="str">
            <v>C5705B-113Z-2</v>
          </cell>
          <cell r="I436">
            <v>0.78500000000000003</v>
          </cell>
          <cell r="J436">
            <v>315.33999999999997</v>
          </cell>
        </row>
        <row r="437">
          <cell r="A437" t="str">
            <v>113-3</v>
          </cell>
          <cell r="B437">
            <v>5057</v>
          </cell>
          <cell r="C437">
            <v>5</v>
          </cell>
          <cell r="D437" t="str">
            <v>B</v>
          </cell>
          <cell r="E437">
            <v>113</v>
          </cell>
          <cell r="F437" t="str">
            <v>Z</v>
          </cell>
          <cell r="G437">
            <v>3</v>
          </cell>
          <cell r="H437" t="str">
            <v>C5705B-113Z-3</v>
          </cell>
          <cell r="I437">
            <v>0.76</v>
          </cell>
          <cell r="J437">
            <v>316.125</v>
          </cell>
        </row>
        <row r="438">
          <cell r="A438" t="str">
            <v>113-4</v>
          </cell>
          <cell r="B438">
            <v>5057</v>
          </cell>
          <cell r="C438">
            <v>5</v>
          </cell>
          <cell r="D438" t="str">
            <v>B</v>
          </cell>
          <cell r="E438">
            <v>113</v>
          </cell>
          <cell r="F438" t="str">
            <v>Z</v>
          </cell>
          <cell r="G438">
            <v>4</v>
          </cell>
          <cell r="H438" t="str">
            <v>C5705B-113Z-4</v>
          </cell>
          <cell r="I438">
            <v>0.83</v>
          </cell>
          <cell r="J438">
            <v>316.88499999999999</v>
          </cell>
        </row>
        <row r="439">
          <cell r="A439" t="str">
            <v>114-1</v>
          </cell>
          <cell r="B439">
            <v>5057</v>
          </cell>
          <cell r="C439">
            <v>5</v>
          </cell>
          <cell r="D439" t="str">
            <v>B</v>
          </cell>
          <cell r="E439">
            <v>114</v>
          </cell>
          <cell r="F439" t="str">
            <v>Z</v>
          </cell>
          <cell r="G439">
            <v>1</v>
          </cell>
          <cell r="H439" t="str">
            <v>C5705B-114Z-1</v>
          </cell>
          <cell r="I439">
            <v>0.88500000000000001</v>
          </cell>
          <cell r="J439">
            <v>317.7</v>
          </cell>
        </row>
        <row r="440">
          <cell r="A440" t="str">
            <v>114-2</v>
          </cell>
          <cell r="B440">
            <v>5057</v>
          </cell>
          <cell r="C440">
            <v>5</v>
          </cell>
          <cell r="D440" t="str">
            <v>B</v>
          </cell>
          <cell r="E440">
            <v>114</v>
          </cell>
          <cell r="F440" t="str">
            <v>Z</v>
          </cell>
          <cell r="G440">
            <v>2</v>
          </cell>
          <cell r="H440" t="str">
            <v>C5705B-114Z-2</v>
          </cell>
          <cell r="I440">
            <v>0.79500000000000004</v>
          </cell>
          <cell r="J440">
            <v>318.58499999999998</v>
          </cell>
        </row>
        <row r="441">
          <cell r="A441" t="str">
            <v>114-3</v>
          </cell>
          <cell r="B441">
            <v>5057</v>
          </cell>
          <cell r="C441">
            <v>5</v>
          </cell>
          <cell r="D441" t="str">
            <v>B</v>
          </cell>
          <cell r="E441">
            <v>114</v>
          </cell>
          <cell r="F441" t="str">
            <v>Z</v>
          </cell>
          <cell r="G441">
            <v>3</v>
          </cell>
          <cell r="H441" t="str">
            <v>C5705B-114Z-3</v>
          </cell>
          <cell r="I441">
            <v>0.95499999999999996</v>
          </cell>
          <cell r="J441">
            <v>319.38</v>
          </cell>
        </row>
        <row r="442">
          <cell r="A442" t="str">
            <v>114-4</v>
          </cell>
          <cell r="B442">
            <v>5057</v>
          </cell>
          <cell r="C442">
            <v>5</v>
          </cell>
          <cell r="D442" t="str">
            <v>B</v>
          </cell>
          <cell r="E442">
            <v>114</v>
          </cell>
          <cell r="F442" t="str">
            <v>Z</v>
          </cell>
          <cell r="G442">
            <v>4</v>
          </cell>
          <cell r="H442" t="str">
            <v>C5705B-114Z-4</v>
          </cell>
          <cell r="I442">
            <v>0.57499999999999996</v>
          </cell>
          <cell r="J442">
            <v>320.33499999999998</v>
          </cell>
        </row>
        <row r="443">
          <cell r="A443" t="str">
            <v>115-1</v>
          </cell>
          <cell r="B443">
            <v>5057</v>
          </cell>
          <cell r="C443">
            <v>5</v>
          </cell>
          <cell r="D443" t="str">
            <v>B</v>
          </cell>
          <cell r="E443">
            <v>115</v>
          </cell>
          <cell r="F443" t="str">
            <v>Z</v>
          </cell>
          <cell r="G443">
            <v>1</v>
          </cell>
          <cell r="H443" t="str">
            <v>C5705B-115Z-1</v>
          </cell>
          <cell r="I443">
            <v>0.99</v>
          </cell>
          <cell r="J443">
            <v>320.7</v>
          </cell>
        </row>
        <row r="444">
          <cell r="A444" t="str">
            <v>115-2</v>
          </cell>
          <cell r="B444">
            <v>5057</v>
          </cell>
          <cell r="C444">
            <v>5</v>
          </cell>
          <cell r="D444" t="str">
            <v>B</v>
          </cell>
          <cell r="E444">
            <v>115</v>
          </cell>
          <cell r="F444" t="str">
            <v>Z</v>
          </cell>
          <cell r="G444">
            <v>2</v>
          </cell>
          <cell r="H444" t="str">
            <v>C5705B-115Z-2</v>
          </cell>
          <cell r="I444">
            <v>1</v>
          </cell>
          <cell r="J444">
            <v>321.69</v>
          </cell>
        </row>
        <row r="445">
          <cell r="A445" t="str">
            <v>115-3</v>
          </cell>
          <cell r="B445">
            <v>5057</v>
          </cell>
          <cell r="C445">
            <v>5</v>
          </cell>
          <cell r="D445" t="str">
            <v>B</v>
          </cell>
          <cell r="E445">
            <v>115</v>
          </cell>
          <cell r="F445" t="str">
            <v>Z</v>
          </cell>
          <cell r="G445">
            <v>3</v>
          </cell>
          <cell r="H445" t="str">
            <v>C5705B-115Z-3</v>
          </cell>
          <cell r="I445">
            <v>0.46500000000000002</v>
          </cell>
          <cell r="J445">
            <v>322.69</v>
          </cell>
        </row>
        <row r="446">
          <cell r="A446" t="str">
            <v>115-4</v>
          </cell>
          <cell r="B446">
            <v>5057</v>
          </cell>
          <cell r="C446">
            <v>5</v>
          </cell>
          <cell r="D446" t="str">
            <v>B</v>
          </cell>
          <cell r="E446">
            <v>115</v>
          </cell>
          <cell r="F446" t="str">
            <v>Z</v>
          </cell>
          <cell r="G446">
            <v>4</v>
          </cell>
          <cell r="H446" t="str">
            <v>C5705B-115Z-4</v>
          </cell>
          <cell r="I446">
            <v>0.64500000000000002</v>
          </cell>
          <cell r="J446">
            <v>323.15499999999997</v>
          </cell>
        </row>
        <row r="447">
          <cell r="A447" t="str">
            <v>116-1</v>
          </cell>
          <cell r="B447">
            <v>5057</v>
          </cell>
          <cell r="C447">
            <v>5</v>
          </cell>
          <cell r="D447" t="str">
            <v>B</v>
          </cell>
          <cell r="E447">
            <v>116</v>
          </cell>
          <cell r="F447" t="str">
            <v>Z</v>
          </cell>
          <cell r="G447">
            <v>1</v>
          </cell>
          <cell r="H447" t="str">
            <v>C5705B-116Z-1</v>
          </cell>
          <cell r="I447">
            <v>1</v>
          </cell>
          <cell r="J447">
            <v>323.7</v>
          </cell>
        </row>
        <row r="448">
          <cell r="A448" t="str">
            <v>116-2</v>
          </cell>
          <cell r="B448">
            <v>5057</v>
          </cell>
          <cell r="C448">
            <v>5</v>
          </cell>
          <cell r="D448" t="str">
            <v>B</v>
          </cell>
          <cell r="E448">
            <v>116</v>
          </cell>
          <cell r="F448" t="str">
            <v>Z</v>
          </cell>
          <cell r="G448">
            <v>2</v>
          </cell>
          <cell r="H448" t="str">
            <v>C5705B-116Z-2</v>
          </cell>
          <cell r="I448">
            <v>0.67500000000000004</v>
          </cell>
          <cell r="J448">
            <v>324.7</v>
          </cell>
        </row>
        <row r="449">
          <cell r="A449" t="str">
            <v>116-3</v>
          </cell>
          <cell r="B449">
            <v>5057</v>
          </cell>
          <cell r="C449">
            <v>5</v>
          </cell>
          <cell r="D449" t="str">
            <v>B</v>
          </cell>
          <cell r="E449">
            <v>116</v>
          </cell>
          <cell r="F449" t="str">
            <v>Z</v>
          </cell>
          <cell r="G449">
            <v>3</v>
          </cell>
          <cell r="H449" t="str">
            <v>C5705B-116Z-3</v>
          </cell>
          <cell r="I449">
            <v>0.72</v>
          </cell>
          <cell r="J449">
            <v>325.375</v>
          </cell>
        </row>
        <row r="450">
          <cell r="A450" t="str">
            <v>116-4</v>
          </cell>
          <cell r="B450">
            <v>5057</v>
          </cell>
          <cell r="C450">
            <v>5</v>
          </cell>
          <cell r="D450" t="str">
            <v>B</v>
          </cell>
          <cell r="E450">
            <v>116</v>
          </cell>
          <cell r="F450" t="str">
            <v>Z</v>
          </cell>
          <cell r="G450">
            <v>4</v>
          </cell>
          <cell r="H450" t="str">
            <v>C5705B-116Z-4</v>
          </cell>
          <cell r="I450">
            <v>0.69</v>
          </cell>
          <cell r="J450">
            <v>326.09500000000003</v>
          </cell>
        </row>
        <row r="451">
          <cell r="A451" t="str">
            <v>117-1</v>
          </cell>
          <cell r="B451">
            <v>5057</v>
          </cell>
          <cell r="C451">
            <v>5</v>
          </cell>
          <cell r="D451" t="str">
            <v>B</v>
          </cell>
          <cell r="E451">
            <v>117</v>
          </cell>
          <cell r="F451" t="str">
            <v>Z</v>
          </cell>
          <cell r="G451">
            <v>1</v>
          </cell>
          <cell r="H451" t="str">
            <v>C5705B-117Z-1</v>
          </cell>
          <cell r="I451">
            <v>0.9</v>
          </cell>
          <cell r="J451">
            <v>326.7</v>
          </cell>
        </row>
        <row r="452">
          <cell r="A452" t="str">
            <v>117-2</v>
          </cell>
          <cell r="B452">
            <v>5057</v>
          </cell>
          <cell r="C452">
            <v>5</v>
          </cell>
          <cell r="D452" t="str">
            <v>B</v>
          </cell>
          <cell r="E452">
            <v>117</v>
          </cell>
          <cell r="F452" t="str">
            <v>Z</v>
          </cell>
          <cell r="G452">
            <v>2</v>
          </cell>
          <cell r="H452" t="str">
            <v>C5705B-117Z-2</v>
          </cell>
          <cell r="I452">
            <v>0.90500000000000003</v>
          </cell>
          <cell r="J452">
            <v>327.60000000000002</v>
          </cell>
        </row>
        <row r="453">
          <cell r="A453" t="str">
            <v>117-3</v>
          </cell>
          <cell r="B453">
            <v>5057</v>
          </cell>
          <cell r="C453">
            <v>5</v>
          </cell>
          <cell r="D453" t="str">
            <v>B</v>
          </cell>
          <cell r="E453">
            <v>117</v>
          </cell>
          <cell r="F453" t="str">
            <v>Z</v>
          </cell>
          <cell r="G453">
            <v>3</v>
          </cell>
          <cell r="H453" t="str">
            <v>C5705B-117Z-3</v>
          </cell>
          <cell r="I453">
            <v>0.79500000000000004</v>
          </cell>
          <cell r="J453">
            <v>328.505</v>
          </cell>
        </row>
        <row r="454">
          <cell r="A454" t="str">
            <v>117-4</v>
          </cell>
          <cell r="B454">
            <v>5057</v>
          </cell>
          <cell r="C454">
            <v>5</v>
          </cell>
          <cell r="D454" t="str">
            <v>B</v>
          </cell>
          <cell r="E454">
            <v>117</v>
          </cell>
          <cell r="F454" t="str">
            <v>Z</v>
          </cell>
          <cell r="G454">
            <v>4</v>
          </cell>
          <cell r="H454" t="str">
            <v>C5705B-117Z-4</v>
          </cell>
          <cell r="I454">
            <v>0.53</v>
          </cell>
          <cell r="J454">
            <v>329.3</v>
          </cell>
        </row>
        <row r="455">
          <cell r="A455" t="str">
            <v>118-1</v>
          </cell>
          <cell r="B455">
            <v>5057</v>
          </cell>
          <cell r="C455">
            <v>5</v>
          </cell>
          <cell r="D455" t="str">
            <v>B</v>
          </cell>
          <cell r="E455">
            <v>118</v>
          </cell>
          <cell r="F455" t="str">
            <v>Z</v>
          </cell>
          <cell r="G455">
            <v>1</v>
          </cell>
          <cell r="H455" t="str">
            <v>C5705B-118Z-1</v>
          </cell>
          <cell r="I455">
            <v>0.83</v>
          </cell>
          <cell r="J455">
            <v>329.7</v>
          </cell>
        </row>
        <row r="456">
          <cell r="A456" t="str">
            <v>118-2</v>
          </cell>
          <cell r="B456">
            <v>5057</v>
          </cell>
          <cell r="C456">
            <v>5</v>
          </cell>
          <cell r="D456" t="str">
            <v>B</v>
          </cell>
          <cell r="E456">
            <v>118</v>
          </cell>
          <cell r="F456" t="str">
            <v>Z</v>
          </cell>
          <cell r="G456">
            <v>2</v>
          </cell>
          <cell r="H456" t="str">
            <v>C5705B-118Z-2</v>
          </cell>
          <cell r="I456">
            <v>0.51500000000000001</v>
          </cell>
          <cell r="J456">
            <v>330.53</v>
          </cell>
        </row>
        <row r="457">
          <cell r="A457" t="str">
            <v>118-3</v>
          </cell>
          <cell r="B457">
            <v>5057</v>
          </cell>
          <cell r="C457">
            <v>5</v>
          </cell>
          <cell r="D457" t="str">
            <v>B</v>
          </cell>
          <cell r="E457">
            <v>118</v>
          </cell>
          <cell r="F457" t="str">
            <v>Z</v>
          </cell>
          <cell r="G457">
            <v>3</v>
          </cell>
          <cell r="H457" t="str">
            <v>C5705B-118Z-3</v>
          </cell>
          <cell r="I457">
            <v>0.70499999999999996</v>
          </cell>
          <cell r="J457">
            <v>331.04500000000002</v>
          </cell>
        </row>
        <row r="458">
          <cell r="A458" t="str">
            <v>118-4</v>
          </cell>
          <cell r="B458">
            <v>5057</v>
          </cell>
          <cell r="C458">
            <v>5</v>
          </cell>
          <cell r="D458" t="str">
            <v>B</v>
          </cell>
          <cell r="E458">
            <v>118</v>
          </cell>
          <cell r="F458" t="str">
            <v>Z</v>
          </cell>
          <cell r="G458">
            <v>4</v>
          </cell>
          <cell r="H458" t="str">
            <v>C5705B-118Z-4</v>
          </cell>
          <cell r="I458">
            <v>0.88500000000000001</v>
          </cell>
          <cell r="J458">
            <v>331.75</v>
          </cell>
        </row>
        <row r="459">
          <cell r="A459" t="str">
            <v>119-1</v>
          </cell>
          <cell r="B459">
            <v>5057</v>
          </cell>
          <cell r="C459">
            <v>5</v>
          </cell>
          <cell r="D459" t="str">
            <v>B</v>
          </cell>
          <cell r="E459">
            <v>119</v>
          </cell>
          <cell r="F459" t="str">
            <v>Z</v>
          </cell>
          <cell r="G459">
            <v>1</v>
          </cell>
          <cell r="H459" t="str">
            <v>C5705B-119Z-1</v>
          </cell>
          <cell r="I459">
            <v>0.81</v>
          </cell>
          <cell r="J459">
            <v>332.7</v>
          </cell>
        </row>
        <row r="460">
          <cell r="A460" t="str">
            <v>119-2</v>
          </cell>
          <cell r="B460">
            <v>5057</v>
          </cell>
          <cell r="C460">
            <v>5</v>
          </cell>
          <cell r="D460" t="str">
            <v>B</v>
          </cell>
          <cell r="E460">
            <v>119</v>
          </cell>
          <cell r="F460" t="str">
            <v>Z</v>
          </cell>
          <cell r="G460">
            <v>2</v>
          </cell>
          <cell r="H460" t="str">
            <v>C5705B-119Z-2</v>
          </cell>
          <cell r="I460">
            <v>0.76</v>
          </cell>
          <cell r="J460">
            <v>333.51</v>
          </cell>
        </row>
        <row r="461">
          <cell r="A461" t="str">
            <v>119-3</v>
          </cell>
          <cell r="B461">
            <v>5057</v>
          </cell>
          <cell r="C461">
            <v>5</v>
          </cell>
          <cell r="D461" t="str">
            <v>B</v>
          </cell>
          <cell r="E461">
            <v>119</v>
          </cell>
          <cell r="F461" t="str">
            <v>Z</v>
          </cell>
          <cell r="G461">
            <v>3</v>
          </cell>
          <cell r="H461" t="str">
            <v>C5705B-119Z-3</v>
          </cell>
          <cell r="I461">
            <v>0.91</v>
          </cell>
          <cell r="J461">
            <v>334.27</v>
          </cell>
        </row>
        <row r="462">
          <cell r="A462" t="str">
            <v>119-4</v>
          </cell>
          <cell r="B462">
            <v>5057</v>
          </cell>
          <cell r="C462">
            <v>5</v>
          </cell>
          <cell r="D462" t="str">
            <v>B</v>
          </cell>
          <cell r="E462">
            <v>119</v>
          </cell>
          <cell r="F462" t="str">
            <v>Z</v>
          </cell>
          <cell r="G462">
            <v>4</v>
          </cell>
          <cell r="H462" t="str">
            <v>C5705B-119Z-4</v>
          </cell>
          <cell r="I462">
            <v>0.65</v>
          </cell>
          <cell r="J462">
            <v>335.18</v>
          </cell>
        </row>
        <row r="463">
          <cell r="A463" t="str">
            <v>120-1</v>
          </cell>
          <cell r="B463">
            <v>5057</v>
          </cell>
          <cell r="C463">
            <v>5</v>
          </cell>
          <cell r="D463" t="str">
            <v>B</v>
          </cell>
          <cell r="E463">
            <v>120</v>
          </cell>
          <cell r="F463" t="str">
            <v>Z</v>
          </cell>
          <cell r="G463">
            <v>1</v>
          </cell>
          <cell r="H463" t="str">
            <v>C5705B-120Z-1</v>
          </cell>
          <cell r="I463">
            <v>0.84</v>
          </cell>
          <cell r="J463">
            <v>335.7</v>
          </cell>
        </row>
        <row r="464">
          <cell r="A464" t="str">
            <v>120-2</v>
          </cell>
          <cell r="B464">
            <v>5057</v>
          </cell>
          <cell r="C464">
            <v>5</v>
          </cell>
          <cell r="D464" t="str">
            <v>B</v>
          </cell>
          <cell r="E464">
            <v>120</v>
          </cell>
          <cell r="F464" t="str">
            <v>Z</v>
          </cell>
          <cell r="G464">
            <v>2</v>
          </cell>
          <cell r="H464" t="str">
            <v>C5705B-120Z-2</v>
          </cell>
          <cell r="I464">
            <v>0.84</v>
          </cell>
          <cell r="J464">
            <v>336.54</v>
          </cell>
        </row>
        <row r="465">
          <cell r="A465" t="str">
            <v>120-3</v>
          </cell>
          <cell r="B465">
            <v>5057</v>
          </cell>
          <cell r="C465">
            <v>5</v>
          </cell>
          <cell r="D465" t="str">
            <v>B</v>
          </cell>
          <cell r="E465">
            <v>120</v>
          </cell>
          <cell r="F465" t="str">
            <v>Z</v>
          </cell>
          <cell r="G465">
            <v>3</v>
          </cell>
          <cell r="H465" t="str">
            <v>C5705B-120Z-3</v>
          </cell>
          <cell r="I465">
            <v>0.9</v>
          </cell>
          <cell r="J465">
            <v>337.38</v>
          </cell>
        </row>
        <row r="466">
          <cell r="A466" t="str">
            <v>120-4</v>
          </cell>
          <cell r="B466">
            <v>5057</v>
          </cell>
          <cell r="C466">
            <v>5</v>
          </cell>
          <cell r="D466" t="str">
            <v>B</v>
          </cell>
          <cell r="E466">
            <v>120</v>
          </cell>
          <cell r="F466" t="str">
            <v>Z</v>
          </cell>
          <cell r="G466">
            <v>4</v>
          </cell>
          <cell r="H466" t="str">
            <v>C5705B-120Z-4</v>
          </cell>
          <cell r="I466">
            <v>0.49</v>
          </cell>
          <cell r="J466">
            <v>338.28</v>
          </cell>
        </row>
        <row r="467">
          <cell r="A467" t="str">
            <v>121-1</v>
          </cell>
          <cell r="B467">
            <v>5057</v>
          </cell>
          <cell r="C467">
            <v>5</v>
          </cell>
          <cell r="D467" t="str">
            <v>B</v>
          </cell>
          <cell r="E467">
            <v>121</v>
          </cell>
          <cell r="F467" t="str">
            <v>Z</v>
          </cell>
          <cell r="G467">
            <v>1</v>
          </cell>
          <cell r="H467" t="str">
            <v>C5705B-121Z-1</v>
          </cell>
          <cell r="I467">
            <v>0.82499999999999996</v>
          </cell>
          <cell r="J467">
            <v>338.7</v>
          </cell>
        </row>
        <row r="468">
          <cell r="A468" t="str">
            <v>121-2</v>
          </cell>
          <cell r="B468">
            <v>5057</v>
          </cell>
          <cell r="C468">
            <v>5</v>
          </cell>
          <cell r="D468" t="str">
            <v>B</v>
          </cell>
          <cell r="E468">
            <v>121</v>
          </cell>
          <cell r="F468" t="str">
            <v>Z</v>
          </cell>
          <cell r="G468">
            <v>2</v>
          </cell>
          <cell r="H468" t="str">
            <v>C5705B-121Z-2</v>
          </cell>
          <cell r="I468">
            <v>0.82499999999999996</v>
          </cell>
          <cell r="J468">
            <v>339.52499999999998</v>
          </cell>
        </row>
        <row r="469">
          <cell r="A469" t="str">
            <v>121-3</v>
          </cell>
          <cell r="B469">
            <v>5057</v>
          </cell>
          <cell r="C469">
            <v>5</v>
          </cell>
          <cell r="D469" t="str">
            <v>B</v>
          </cell>
          <cell r="E469">
            <v>121</v>
          </cell>
          <cell r="F469" t="str">
            <v>Z</v>
          </cell>
          <cell r="G469">
            <v>3</v>
          </cell>
          <cell r="H469" t="str">
            <v>C5705B-121Z-3</v>
          </cell>
          <cell r="I469">
            <v>0.9</v>
          </cell>
          <cell r="J469">
            <v>340.35</v>
          </cell>
        </row>
        <row r="470">
          <cell r="A470" t="str">
            <v>121-4</v>
          </cell>
          <cell r="B470">
            <v>5057</v>
          </cell>
          <cell r="C470">
            <v>5</v>
          </cell>
          <cell r="D470" t="str">
            <v>B</v>
          </cell>
          <cell r="E470">
            <v>121</v>
          </cell>
          <cell r="F470" t="str">
            <v>Z</v>
          </cell>
          <cell r="G470">
            <v>4</v>
          </cell>
          <cell r="H470" t="str">
            <v>C5705B-121Z-4</v>
          </cell>
          <cell r="I470">
            <v>0.66500000000000004</v>
          </cell>
          <cell r="J470">
            <v>341.25</v>
          </cell>
        </row>
        <row r="471">
          <cell r="A471" t="str">
            <v>122-1</v>
          </cell>
          <cell r="B471">
            <v>5057</v>
          </cell>
          <cell r="C471">
            <v>5</v>
          </cell>
          <cell r="D471" t="str">
            <v>B</v>
          </cell>
          <cell r="E471">
            <v>122</v>
          </cell>
          <cell r="F471" t="str">
            <v>Z</v>
          </cell>
          <cell r="G471">
            <v>1</v>
          </cell>
          <cell r="H471" t="str">
            <v>C5705B-122Z-1</v>
          </cell>
          <cell r="I471">
            <v>0.81</v>
          </cell>
          <cell r="J471">
            <v>341.7</v>
          </cell>
        </row>
        <row r="472">
          <cell r="A472" t="str">
            <v>122-2</v>
          </cell>
          <cell r="B472">
            <v>5057</v>
          </cell>
          <cell r="C472">
            <v>5</v>
          </cell>
          <cell r="D472" t="str">
            <v>B</v>
          </cell>
          <cell r="E472">
            <v>122</v>
          </cell>
          <cell r="F472" t="str">
            <v>Z</v>
          </cell>
          <cell r="G472">
            <v>2</v>
          </cell>
          <cell r="H472" t="str">
            <v>C5705B-122Z-2</v>
          </cell>
          <cell r="I472">
            <v>0.55000000000000004</v>
          </cell>
          <cell r="J472">
            <v>342.51</v>
          </cell>
        </row>
        <row r="473">
          <cell r="A473" t="str">
            <v>122-3</v>
          </cell>
          <cell r="B473">
            <v>5057</v>
          </cell>
          <cell r="C473">
            <v>5</v>
          </cell>
          <cell r="D473" t="str">
            <v>B</v>
          </cell>
          <cell r="E473">
            <v>122</v>
          </cell>
          <cell r="F473" t="str">
            <v>Z</v>
          </cell>
          <cell r="G473">
            <v>3</v>
          </cell>
          <cell r="H473" t="str">
            <v>C5705B-122Z-3</v>
          </cell>
          <cell r="I473">
            <v>0.89</v>
          </cell>
          <cell r="J473">
            <v>343.06</v>
          </cell>
        </row>
        <row r="474">
          <cell r="A474" t="str">
            <v>122-4</v>
          </cell>
          <cell r="B474">
            <v>5057</v>
          </cell>
          <cell r="C474">
            <v>5</v>
          </cell>
          <cell r="D474" t="str">
            <v>B</v>
          </cell>
          <cell r="E474">
            <v>122</v>
          </cell>
          <cell r="F474" t="str">
            <v>Z</v>
          </cell>
          <cell r="G474">
            <v>4</v>
          </cell>
          <cell r="H474" t="str">
            <v>C5705B-122Z-4</v>
          </cell>
          <cell r="I474">
            <v>0.82499999999999996</v>
          </cell>
          <cell r="J474">
            <v>343.95</v>
          </cell>
        </row>
        <row r="475">
          <cell r="A475" t="str">
            <v>123-1</v>
          </cell>
          <cell r="B475">
            <v>5057</v>
          </cell>
          <cell r="C475">
            <v>5</v>
          </cell>
          <cell r="D475" t="str">
            <v>B</v>
          </cell>
          <cell r="E475">
            <v>123</v>
          </cell>
          <cell r="F475" t="str">
            <v>Z</v>
          </cell>
          <cell r="G475">
            <v>1</v>
          </cell>
          <cell r="H475" t="str">
            <v>C5705B-123Z-1</v>
          </cell>
          <cell r="I475">
            <v>0.94499999999999995</v>
          </cell>
          <cell r="J475">
            <v>344.7</v>
          </cell>
        </row>
        <row r="476">
          <cell r="A476" t="str">
            <v>123-2</v>
          </cell>
          <cell r="B476">
            <v>5057</v>
          </cell>
          <cell r="C476">
            <v>5</v>
          </cell>
          <cell r="D476" t="str">
            <v>B</v>
          </cell>
          <cell r="E476">
            <v>123</v>
          </cell>
          <cell r="F476" t="str">
            <v>Z</v>
          </cell>
          <cell r="G476">
            <v>2</v>
          </cell>
          <cell r="H476" t="str">
            <v>C5705B-123Z-2</v>
          </cell>
          <cell r="I476">
            <v>0.85</v>
          </cell>
          <cell r="J476">
            <v>345.64499999999998</v>
          </cell>
        </row>
        <row r="477">
          <cell r="A477" t="str">
            <v>123-3</v>
          </cell>
          <cell r="B477">
            <v>5057</v>
          </cell>
          <cell r="C477">
            <v>5</v>
          </cell>
          <cell r="D477" t="str">
            <v>B</v>
          </cell>
          <cell r="E477">
            <v>123</v>
          </cell>
          <cell r="F477" t="str">
            <v>Z</v>
          </cell>
          <cell r="G477">
            <v>3</v>
          </cell>
          <cell r="H477" t="str">
            <v>C5705B-123Z-3</v>
          </cell>
          <cell r="I477">
            <v>0.8</v>
          </cell>
          <cell r="J477">
            <v>346.495</v>
          </cell>
        </row>
        <row r="478">
          <cell r="A478" t="str">
            <v>123-4</v>
          </cell>
          <cell r="B478">
            <v>5057</v>
          </cell>
          <cell r="C478">
            <v>5</v>
          </cell>
          <cell r="D478" t="str">
            <v>B</v>
          </cell>
          <cell r="E478">
            <v>123</v>
          </cell>
          <cell r="F478" t="str">
            <v>Z</v>
          </cell>
          <cell r="G478">
            <v>4</v>
          </cell>
          <cell r="H478" t="str">
            <v>C5705B-123Z-4</v>
          </cell>
          <cell r="I478">
            <v>0.57499999999999996</v>
          </cell>
          <cell r="J478">
            <v>347.29500000000002</v>
          </cell>
        </row>
        <row r="479">
          <cell r="A479" t="str">
            <v>124-1</v>
          </cell>
          <cell r="B479">
            <v>5057</v>
          </cell>
          <cell r="C479">
            <v>5</v>
          </cell>
          <cell r="D479" t="str">
            <v>B</v>
          </cell>
          <cell r="E479">
            <v>124</v>
          </cell>
          <cell r="F479" t="str">
            <v>Z</v>
          </cell>
          <cell r="G479">
            <v>1</v>
          </cell>
          <cell r="H479" t="str">
            <v>C5705B-124Z-1</v>
          </cell>
          <cell r="I479">
            <v>0.92500000000000004</v>
          </cell>
          <cell r="J479">
            <v>347.7</v>
          </cell>
        </row>
        <row r="480">
          <cell r="A480" t="str">
            <v>124-2</v>
          </cell>
          <cell r="B480">
            <v>5057</v>
          </cell>
          <cell r="C480">
            <v>5</v>
          </cell>
          <cell r="D480" t="str">
            <v>B</v>
          </cell>
          <cell r="E480">
            <v>124</v>
          </cell>
          <cell r="F480" t="str">
            <v>Z</v>
          </cell>
          <cell r="G480">
            <v>2</v>
          </cell>
          <cell r="H480" t="str">
            <v>C5705B-124Z-2</v>
          </cell>
          <cell r="I480">
            <v>0.95499999999999996</v>
          </cell>
          <cell r="J480">
            <v>348.625</v>
          </cell>
        </row>
        <row r="481">
          <cell r="A481" t="str">
            <v>124-3</v>
          </cell>
          <cell r="B481">
            <v>5057</v>
          </cell>
          <cell r="C481">
            <v>5</v>
          </cell>
          <cell r="D481" t="str">
            <v>B</v>
          </cell>
          <cell r="E481">
            <v>124</v>
          </cell>
          <cell r="F481" t="str">
            <v>Z</v>
          </cell>
          <cell r="G481">
            <v>3</v>
          </cell>
          <cell r="H481" t="str">
            <v>C5705B-124Z-3</v>
          </cell>
          <cell r="I481">
            <v>0.96499999999999997</v>
          </cell>
          <cell r="J481">
            <v>349.58</v>
          </cell>
        </row>
        <row r="482">
          <cell r="A482" t="str">
            <v>124-4</v>
          </cell>
          <cell r="B482">
            <v>5057</v>
          </cell>
          <cell r="C482">
            <v>5</v>
          </cell>
          <cell r="D482" t="str">
            <v>B</v>
          </cell>
          <cell r="E482">
            <v>124</v>
          </cell>
          <cell r="F482" t="str">
            <v>Z</v>
          </cell>
          <cell r="G482">
            <v>4</v>
          </cell>
          <cell r="H482" t="str">
            <v>C5705B-124Z-4</v>
          </cell>
          <cell r="I482">
            <v>0.26500000000000001</v>
          </cell>
          <cell r="J482">
            <v>350.54500000000002</v>
          </cell>
        </row>
        <row r="483">
          <cell r="A483" t="str">
            <v>125-1</v>
          </cell>
          <cell r="B483">
            <v>5057</v>
          </cell>
          <cell r="C483">
            <v>5</v>
          </cell>
          <cell r="D483" t="str">
            <v>B</v>
          </cell>
          <cell r="E483">
            <v>125</v>
          </cell>
          <cell r="F483" t="str">
            <v>Z</v>
          </cell>
          <cell r="G483">
            <v>1</v>
          </cell>
          <cell r="H483" t="str">
            <v>C5705B-125Z-1</v>
          </cell>
          <cell r="I483">
            <v>0.97</v>
          </cell>
          <cell r="J483">
            <v>350.7</v>
          </cell>
        </row>
        <row r="484">
          <cell r="A484" t="str">
            <v>125-2</v>
          </cell>
          <cell r="B484">
            <v>5057</v>
          </cell>
          <cell r="C484">
            <v>5</v>
          </cell>
          <cell r="D484" t="str">
            <v>B</v>
          </cell>
          <cell r="E484">
            <v>125</v>
          </cell>
          <cell r="F484" t="str">
            <v>Z</v>
          </cell>
          <cell r="G484">
            <v>2</v>
          </cell>
          <cell r="H484" t="str">
            <v>C5705B-125Z-2</v>
          </cell>
          <cell r="I484">
            <v>0.8</v>
          </cell>
          <cell r="J484">
            <v>351.67</v>
          </cell>
        </row>
        <row r="485">
          <cell r="A485" t="str">
            <v>125-3</v>
          </cell>
          <cell r="B485">
            <v>5057</v>
          </cell>
          <cell r="C485">
            <v>5</v>
          </cell>
          <cell r="D485" t="str">
            <v>B</v>
          </cell>
          <cell r="E485">
            <v>125</v>
          </cell>
          <cell r="F485" t="str">
            <v>Z</v>
          </cell>
          <cell r="G485">
            <v>3</v>
          </cell>
          <cell r="H485" t="str">
            <v>C5705B-125Z-3</v>
          </cell>
          <cell r="I485">
            <v>0.7</v>
          </cell>
          <cell r="J485">
            <v>352.47</v>
          </cell>
        </row>
        <row r="486">
          <cell r="A486" t="str">
            <v>125-4</v>
          </cell>
          <cell r="B486">
            <v>5057</v>
          </cell>
          <cell r="C486">
            <v>5</v>
          </cell>
          <cell r="D486" t="str">
            <v>B</v>
          </cell>
          <cell r="E486">
            <v>125</v>
          </cell>
          <cell r="F486" t="str">
            <v>Z</v>
          </cell>
          <cell r="G486">
            <v>4</v>
          </cell>
          <cell r="H486" t="str">
            <v>C5705B-125Z-4</v>
          </cell>
          <cell r="I486">
            <v>0.64</v>
          </cell>
          <cell r="J486">
            <v>353.17</v>
          </cell>
        </row>
        <row r="487">
          <cell r="A487" t="str">
            <v>126-1</v>
          </cell>
          <cell r="B487">
            <v>5057</v>
          </cell>
          <cell r="C487">
            <v>5</v>
          </cell>
          <cell r="D487" t="str">
            <v>B</v>
          </cell>
          <cell r="E487">
            <v>126</v>
          </cell>
          <cell r="F487" t="str">
            <v>Z</v>
          </cell>
          <cell r="G487">
            <v>1</v>
          </cell>
          <cell r="H487" t="str">
            <v>C5705B-126Z-1</v>
          </cell>
          <cell r="I487">
            <v>0.73499999999999999</v>
          </cell>
          <cell r="J487">
            <v>353.7</v>
          </cell>
        </row>
        <row r="488">
          <cell r="A488" t="str">
            <v>126-2</v>
          </cell>
          <cell r="B488">
            <v>5057</v>
          </cell>
          <cell r="C488">
            <v>5</v>
          </cell>
          <cell r="D488" t="str">
            <v>B</v>
          </cell>
          <cell r="E488">
            <v>126</v>
          </cell>
          <cell r="F488" t="str">
            <v>Z</v>
          </cell>
          <cell r="G488">
            <v>2</v>
          </cell>
          <cell r="H488" t="str">
            <v>C5705B-126Z-2</v>
          </cell>
          <cell r="I488">
            <v>0.93</v>
          </cell>
          <cell r="J488">
            <v>354.435</v>
          </cell>
        </row>
        <row r="489">
          <cell r="A489" t="str">
            <v>126-3</v>
          </cell>
          <cell r="B489">
            <v>5057</v>
          </cell>
          <cell r="C489">
            <v>5</v>
          </cell>
          <cell r="D489" t="str">
            <v>B</v>
          </cell>
          <cell r="E489">
            <v>126</v>
          </cell>
          <cell r="F489" t="str">
            <v>Z</v>
          </cell>
          <cell r="G489">
            <v>3</v>
          </cell>
          <cell r="H489" t="str">
            <v>C5705B-126Z-3</v>
          </cell>
          <cell r="I489">
            <v>0.69</v>
          </cell>
          <cell r="J489">
            <v>355.36500000000001</v>
          </cell>
        </row>
        <row r="490">
          <cell r="A490" t="str">
            <v>126-4</v>
          </cell>
          <cell r="B490">
            <v>5057</v>
          </cell>
          <cell r="C490">
            <v>5</v>
          </cell>
          <cell r="D490" t="str">
            <v>B</v>
          </cell>
          <cell r="E490">
            <v>126</v>
          </cell>
          <cell r="F490" t="str">
            <v>Z</v>
          </cell>
          <cell r="G490">
            <v>4</v>
          </cell>
          <cell r="H490" t="str">
            <v>C5705B-126Z-4</v>
          </cell>
          <cell r="I490">
            <v>0.76</v>
          </cell>
          <cell r="J490">
            <v>356.05500000000001</v>
          </cell>
        </row>
        <row r="491">
          <cell r="A491" t="str">
            <v>127-1</v>
          </cell>
          <cell r="B491">
            <v>5057</v>
          </cell>
          <cell r="C491">
            <v>5</v>
          </cell>
          <cell r="D491" t="str">
            <v>B</v>
          </cell>
          <cell r="E491">
            <v>127</v>
          </cell>
          <cell r="F491" t="str">
            <v>Z</v>
          </cell>
          <cell r="G491">
            <v>1</v>
          </cell>
          <cell r="H491" t="str">
            <v>C5705B-127Z-1</v>
          </cell>
          <cell r="I491">
            <v>0.91</v>
          </cell>
          <cell r="J491">
            <v>356.7</v>
          </cell>
        </row>
        <row r="492">
          <cell r="A492" t="str">
            <v>127-2</v>
          </cell>
          <cell r="B492">
            <v>5057</v>
          </cell>
          <cell r="C492">
            <v>5</v>
          </cell>
          <cell r="D492" t="str">
            <v>B</v>
          </cell>
          <cell r="E492">
            <v>127</v>
          </cell>
          <cell r="F492" t="str">
            <v>Z</v>
          </cell>
          <cell r="G492">
            <v>2</v>
          </cell>
          <cell r="H492" t="str">
            <v>C5705B-127Z-2</v>
          </cell>
          <cell r="I492">
            <v>0.95499999999999996</v>
          </cell>
          <cell r="J492">
            <v>357.61</v>
          </cell>
        </row>
        <row r="493">
          <cell r="A493" t="str">
            <v>127-3</v>
          </cell>
          <cell r="B493">
            <v>5057</v>
          </cell>
          <cell r="C493">
            <v>5</v>
          </cell>
          <cell r="D493" t="str">
            <v>B</v>
          </cell>
          <cell r="E493">
            <v>127</v>
          </cell>
          <cell r="F493" t="str">
            <v>Z</v>
          </cell>
          <cell r="G493">
            <v>3</v>
          </cell>
          <cell r="H493" t="str">
            <v>C5705B-127Z-3</v>
          </cell>
          <cell r="I493">
            <v>0.62</v>
          </cell>
          <cell r="J493">
            <v>358.565</v>
          </cell>
        </row>
        <row r="494">
          <cell r="A494" t="str">
            <v>127-4</v>
          </cell>
          <cell r="B494">
            <v>5057</v>
          </cell>
          <cell r="C494">
            <v>5</v>
          </cell>
          <cell r="D494" t="str">
            <v>B</v>
          </cell>
          <cell r="E494">
            <v>127</v>
          </cell>
          <cell r="F494" t="str">
            <v>Z</v>
          </cell>
          <cell r="G494">
            <v>4</v>
          </cell>
          <cell r="H494" t="str">
            <v>C5705B-127Z-4</v>
          </cell>
          <cell r="I494">
            <v>0.64500000000000002</v>
          </cell>
          <cell r="J494">
            <v>359.185</v>
          </cell>
        </row>
        <row r="495">
          <cell r="A495" t="str">
            <v>128-1</v>
          </cell>
          <cell r="B495">
            <v>5057</v>
          </cell>
          <cell r="C495">
            <v>5</v>
          </cell>
          <cell r="D495" t="str">
            <v>B</v>
          </cell>
          <cell r="E495">
            <v>128</v>
          </cell>
          <cell r="F495" t="str">
            <v>Z</v>
          </cell>
          <cell r="G495">
            <v>1</v>
          </cell>
          <cell r="H495" t="str">
            <v>C5705B-128Z-1</v>
          </cell>
          <cell r="I495">
            <v>0.5</v>
          </cell>
          <cell r="J495">
            <v>359.7</v>
          </cell>
        </row>
        <row r="496">
          <cell r="A496" t="str">
            <v>128-2</v>
          </cell>
          <cell r="B496">
            <v>5057</v>
          </cell>
          <cell r="C496">
            <v>5</v>
          </cell>
          <cell r="D496" t="str">
            <v>B</v>
          </cell>
          <cell r="E496">
            <v>128</v>
          </cell>
          <cell r="F496" t="str">
            <v>Z</v>
          </cell>
          <cell r="G496">
            <v>2</v>
          </cell>
          <cell r="H496" t="str">
            <v>C5705B-128Z-2</v>
          </cell>
          <cell r="I496">
            <v>0.86499999999999999</v>
          </cell>
          <cell r="J496">
            <v>360.2</v>
          </cell>
        </row>
        <row r="497">
          <cell r="A497" t="str">
            <v>128-3</v>
          </cell>
          <cell r="B497">
            <v>5057</v>
          </cell>
          <cell r="C497">
            <v>5</v>
          </cell>
          <cell r="D497" t="str">
            <v>B</v>
          </cell>
          <cell r="E497">
            <v>128</v>
          </cell>
          <cell r="F497" t="str">
            <v>Z</v>
          </cell>
          <cell r="G497">
            <v>3</v>
          </cell>
          <cell r="H497" t="str">
            <v>C5705B-128Z-3</v>
          </cell>
          <cell r="I497">
            <v>0.88</v>
          </cell>
          <cell r="J497">
            <v>361.065</v>
          </cell>
        </row>
        <row r="498">
          <cell r="A498" t="str">
            <v>128-4</v>
          </cell>
          <cell r="B498">
            <v>5057</v>
          </cell>
          <cell r="C498">
            <v>5</v>
          </cell>
          <cell r="D498" t="str">
            <v>B</v>
          </cell>
          <cell r="E498">
            <v>128</v>
          </cell>
          <cell r="F498" t="str">
            <v>Z</v>
          </cell>
          <cell r="G498">
            <v>4</v>
          </cell>
          <cell r="H498" t="str">
            <v>C5705B-128Z-4</v>
          </cell>
          <cell r="I498">
            <v>0.85</v>
          </cell>
          <cell r="J498">
            <v>361.94499999999999</v>
          </cell>
        </row>
        <row r="499">
          <cell r="A499" t="str">
            <v>129-1</v>
          </cell>
          <cell r="B499">
            <v>5057</v>
          </cell>
          <cell r="C499">
            <v>5</v>
          </cell>
          <cell r="D499" t="str">
            <v>B</v>
          </cell>
          <cell r="E499">
            <v>129</v>
          </cell>
          <cell r="F499" t="str">
            <v>Z</v>
          </cell>
          <cell r="G499">
            <v>1</v>
          </cell>
          <cell r="H499" t="str">
            <v>C5705B-129Z-1</v>
          </cell>
          <cell r="I499">
            <v>0.8</v>
          </cell>
          <cell r="J499">
            <v>362.7</v>
          </cell>
        </row>
        <row r="500">
          <cell r="A500" t="str">
            <v>130-1</v>
          </cell>
          <cell r="B500">
            <v>5057</v>
          </cell>
          <cell r="C500">
            <v>5</v>
          </cell>
          <cell r="D500" t="str">
            <v>B</v>
          </cell>
          <cell r="E500">
            <v>130</v>
          </cell>
          <cell r="F500" t="str">
            <v>Z</v>
          </cell>
          <cell r="G500">
            <v>1</v>
          </cell>
          <cell r="H500" t="str">
            <v>C5705B-130Z-1</v>
          </cell>
          <cell r="I500">
            <v>0.79</v>
          </cell>
          <cell r="J500">
            <v>363.5</v>
          </cell>
        </row>
        <row r="501">
          <cell r="A501" t="str">
            <v>130-2</v>
          </cell>
          <cell r="B501">
            <v>5057</v>
          </cell>
          <cell r="C501">
            <v>5</v>
          </cell>
          <cell r="D501" t="str">
            <v>B</v>
          </cell>
          <cell r="E501">
            <v>130</v>
          </cell>
          <cell r="F501" t="str">
            <v>Z</v>
          </cell>
          <cell r="G501">
            <v>2</v>
          </cell>
          <cell r="H501" t="str">
            <v>C5705B-130Z-2</v>
          </cell>
          <cell r="I501">
            <v>0.87</v>
          </cell>
          <cell r="J501">
            <v>364.29</v>
          </cell>
        </row>
        <row r="502">
          <cell r="A502" t="str">
            <v>130-3</v>
          </cell>
          <cell r="B502">
            <v>5057</v>
          </cell>
          <cell r="C502">
            <v>5</v>
          </cell>
          <cell r="D502" t="str">
            <v>B</v>
          </cell>
          <cell r="E502">
            <v>130</v>
          </cell>
          <cell r="F502" t="str">
            <v>Z</v>
          </cell>
          <cell r="G502">
            <v>3</v>
          </cell>
          <cell r="H502" t="str">
            <v>C5705B-130Z-3</v>
          </cell>
          <cell r="I502">
            <v>0.55000000000000004</v>
          </cell>
          <cell r="J502">
            <v>365.16</v>
          </cell>
        </row>
        <row r="503">
          <cell r="A503" t="str">
            <v>131-1</v>
          </cell>
          <cell r="B503">
            <v>5057</v>
          </cell>
          <cell r="C503">
            <v>5</v>
          </cell>
          <cell r="D503" t="str">
            <v>B</v>
          </cell>
          <cell r="E503">
            <v>131</v>
          </cell>
          <cell r="F503" t="str">
            <v>Z</v>
          </cell>
          <cell r="G503">
            <v>1</v>
          </cell>
          <cell r="H503" t="str">
            <v>C5705B-131Z-1</v>
          </cell>
          <cell r="I503">
            <v>0.91</v>
          </cell>
          <cell r="J503">
            <v>365.7</v>
          </cell>
        </row>
        <row r="504">
          <cell r="A504" t="str">
            <v>131-2</v>
          </cell>
          <cell r="B504">
            <v>5057</v>
          </cell>
          <cell r="C504">
            <v>5</v>
          </cell>
          <cell r="D504" t="str">
            <v>B</v>
          </cell>
          <cell r="E504">
            <v>131</v>
          </cell>
          <cell r="F504" t="str">
            <v>Z</v>
          </cell>
          <cell r="G504">
            <v>2</v>
          </cell>
          <cell r="H504" t="str">
            <v>C5705B-131Z-2</v>
          </cell>
          <cell r="I504">
            <v>0.91500000000000004</v>
          </cell>
          <cell r="J504">
            <v>366.61</v>
          </cell>
        </row>
        <row r="505">
          <cell r="A505" t="str">
            <v>131-3</v>
          </cell>
          <cell r="B505">
            <v>5057</v>
          </cell>
          <cell r="C505">
            <v>5</v>
          </cell>
          <cell r="D505" t="str">
            <v>B</v>
          </cell>
          <cell r="E505">
            <v>131</v>
          </cell>
          <cell r="F505" t="str">
            <v>Z</v>
          </cell>
          <cell r="G505">
            <v>3</v>
          </cell>
          <cell r="H505" t="str">
            <v>C5705B-131Z-3</v>
          </cell>
          <cell r="I505">
            <v>0.94</v>
          </cell>
          <cell r="J505">
            <v>367.52499999999998</v>
          </cell>
        </row>
        <row r="506">
          <cell r="A506" t="str">
            <v>131-4</v>
          </cell>
          <cell r="B506">
            <v>5057</v>
          </cell>
          <cell r="C506">
            <v>5</v>
          </cell>
          <cell r="D506" t="str">
            <v>B</v>
          </cell>
          <cell r="E506">
            <v>131</v>
          </cell>
          <cell r="F506" t="str">
            <v>Z</v>
          </cell>
          <cell r="G506">
            <v>4</v>
          </cell>
          <cell r="H506" t="str">
            <v>C5705B-131Z-4</v>
          </cell>
          <cell r="I506">
            <v>0.26</v>
          </cell>
          <cell r="J506">
            <v>368.46499999999997</v>
          </cell>
        </row>
        <row r="507">
          <cell r="A507" t="str">
            <v>132-1</v>
          </cell>
          <cell r="B507">
            <v>5057</v>
          </cell>
          <cell r="C507">
            <v>5</v>
          </cell>
          <cell r="D507" t="str">
            <v>B</v>
          </cell>
          <cell r="E507">
            <v>132</v>
          </cell>
          <cell r="F507" t="str">
            <v>Z</v>
          </cell>
          <cell r="G507">
            <v>1</v>
          </cell>
          <cell r="H507" t="str">
            <v>C5705B-132Z-1</v>
          </cell>
          <cell r="I507">
            <v>0.91500000000000004</v>
          </cell>
          <cell r="J507">
            <v>368.7</v>
          </cell>
        </row>
        <row r="508">
          <cell r="A508" t="str">
            <v>132-2</v>
          </cell>
          <cell r="B508">
            <v>5057</v>
          </cell>
          <cell r="C508">
            <v>5</v>
          </cell>
          <cell r="D508" t="str">
            <v>B</v>
          </cell>
          <cell r="E508">
            <v>132</v>
          </cell>
          <cell r="F508" t="str">
            <v>Z</v>
          </cell>
          <cell r="G508">
            <v>2</v>
          </cell>
          <cell r="H508" t="str">
            <v>C5705B-132Z-2</v>
          </cell>
          <cell r="I508">
            <v>0.61499999999999999</v>
          </cell>
          <cell r="J508">
            <v>369.61500000000001</v>
          </cell>
        </row>
        <row r="509">
          <cell r="A509" t="str">
            <v>132-3</v>
          </cell>
          <cell r="B509">
            <v>5057</v>
          </cell>
          <cell r="C509">
            <v>5</v>
          </cell>
          <cell r="D509" t="str">
            <v>B</v>
          </cell>
          <cell r="E509">
            <v>132</v>
          </cell>
          <cell r="F509" t="str">
            <v>Z</v>
          </cell>
          <cell r="G509">
            <v>3</v>
          </cell>
          <cell r="H509" t="str">
            <v>C5705B-132Z-3</v>
          </cell>
          <cell r="I509">
            <v>0.88500000000000001</v>
          </cell>
          <cell r="J509">
            <v>370.23</v>
          </cell>
        </row>
        <row r="510">
          <cell r="A510" t="str">
            <v>132-4</v>
          </cell>
          <cell r="B510">
            <v>5057</v>
          </cell>
          <cell r="C510">
            <v>5</v>
          </cell>
          <cell r="D510" t="str">
            <v>B</v>
          </cell>
          <cell r="E510">
            <v>132</v>
          </cell>
          <cell r="F510" t="str">
            <v>Z</v>
          </cell>
          <cell r="G510">
            <v>4</v>
          </cell>
          <cell r="H510" t="str">
            <v>C5705B-132Z-4</v>
          </cell>
          <cell r="I510">
            <v>0.74</v>
          </cell>
          <cell r="J510">
            <v>371.11500000000001</v>
          </cell>
        </row>
        <row r="511">
          <cell r="A511" t="str">
            <v>133-1</v>
          </cell>
          <cell r="B511">
            <v>5057</v>
          </cell>
          <cell r="C511">
            <v>5</v>
          </cell>
          <cell r="D511" t="str">
            <v>B</v>
          </cell>
          <cell r="E511">
            <v>133</v>
          </cell>
          <cell r="F511" t="str">
            <v>Z</v>
          </cell>
          <cell r="G511">
            <v>1</v>
          </cell>
          <cell r="H511" t="str">
            <v>C5705B-133Z-1</v>
          </cell>
          <cell r="I511">
            <v>0.83499999999999996</v>
          </cell>
          <cell r="J511">
            <v>371.7</v>
          </cell>
        </row>
        <row r="512">
          <cell r="A512" t="str">
            <v>133-2</v>
          </cell>
          <cell r="B512">
            <v>5057</v>
          </cell>
          <cell r="C512">
            <v>5</v>
          </cell>
          <cell r="D512" t="str">
            <v>B</v>
          </cell>
          <cell r="E512">
            <v>133</v>
          </cell>
          <cell r="F512" t="str">
            <v>Z</v>
          </cell>
          <cell r="G512">
            <v>2</v>
          </cell>
          <cell r="H512" t="str">
            <v>C5705B-133Z-2</v>
          </cell>
          <cell r="I512">
            <v>0.63500000000000001</v>
          </cell>
          <cell r="J512">
            <v>372.53500000000003</v>
          </cell>
        </row>
        <row r="513">
          <cell r="A513" t="str">
            <v>133-3</v>
          </cell>
          <cell r="B513">
            <v>5057</v>
          </cell>
          <cell r="C513">
            <v>5</v>
          </cell>
          <cell r="D513" t="str">
            <v>B</v>
          </cell>
          <cell r="E513">
            <v>133</v>
          </cell>
          <cell r="F513" t="str">
            <v>Z</v>
          </cell>
          <cell r="G513">
            <v>3</v>
          </cell>
          <cell r="H513" t="str">
            <v>C5705B-133Z-3</v>
          </cell>
          <cell r="I513">
            <v>0.755</v>
          </cell>
          <cell r="J513">
            <v>373.17</v>
          </cell>
        </row>
        <row r="514">
          <cell r="A514" t="str">
            <v>133-4</v>
          </cell>
          <cell r="B514">
            <v>5057</v>
          </cell>
          <cell r="C514">
            <v>5</v>
          </cell>
          <cell r="D514" t="str">
            <v>B</v>
          </cell>
          <cell r="E514">
            <v>133</v>
          </cell>
          <cell r="F514" t="str">
            <v>Z</v>
          </cell>
          <cell r="G514">
            <v>4</v>
          </cell>
          <cell r="H514" t="str">
            <v>C5705B-133Z-4</v>
          </cell>
          <cell r="I514">
            <v>0.80500000000000005</v>
          </cell>
          <cell r="J514">
            <v>373.92500000000001</v>
          </cell>
        </row>
        <row r="515">
          <cell r="A515" t="str">
            <v>134-1</v>
          </cell>
          <cell r="B515">
            <v>5057</v>
          </cell>
          <cell r="C515">
            <v>5</v>
          </cell>
          <cell r="D515" t="str">
            <v>B</v>
          </cell>
          <cell r="E515">
            <v>134</v>
          </cell>
          <cell r="F515" t="str">
            <v>Z</v>
          </cell>
          <cell r="G515">
            <v>1</v>
          </cell>
          <cell r="H515" t="str">
            <v>C5705B-134Z-1</v>
          </cell>
          <cell r="I515">
            <v>0.33</v>
          </cell>
          <cell r="J515">
            <v>374.7</v>
          </cell>
        </row>
        <row r="516">
          <cell r="A516" t="str">
            <v>134-2</v>
          </cell>
          <cell r="B516">
            <v>5057</v>
          </cell>
          <cell r="C516">
            <v>5</v>
          </cell>
          <cell r="D516" t="str">
            <v>B</v>
          </cell>
          <cell r="E516">
            <v>134</v>
          </cell>
          <cell r="F516" t="str">
            <v>Z</v>
          </cell>
          <cell r="G516">
            <v>2</v>
          </cell>
          <cell r="H516" t="str">
            <v>C5705B-134Z-2</v>
          </cell>
          <cell r="I516">
            <v>0.82499999999999996</v>
          </cell>
          <cell r="J516">
            <v>375.03</v>
          </cell>
        </row>
        <row r="517">
          <cell r="A517" t="str">
            <v>134-3</v>
          </cell>
          <cell r="B517">
            <v>5057</v>
          </cell>
          <cell r="C517">
            <v>5</v>
          </cell>
          <cell r="D517" t="str">
            <v>B</v>
          </cell>
          <cell r="E517">
            <v>134</v>
          </cell>
          <cell r="F517" t="str">
            <v>Z</v>
          </cell>
          <cell r="G517">
            <v>3</v>
          </cell>
          <cell r="H517" t="str">
            <v>C5705B-134Z-3</v>
          </cell>
          <cell r="I517">
            <v>0.89500000000000002</v>
          </cell>
          <cell r="J517">
            <v>375.85500000000002</v>
          </cell>
        </row>
        <row r="518">
          <cell r="A518" t="str">
            <v>134-4</v>
          </cell>
          <cell r="B518">
            <v>5057</v>
          </cell>
          <cell r="C518">
            <v>5</v>
          </cell>
          <cell r="D518" t="str">
            <v>B</v>
          </cell>
          <cell r="E518">
            <v>134</v>
          </cell>
          <cell r="F518" t="str">
            <v>Z</v>
          </cell>
          <cell r="G518">
            <v>4</v>
          </cell>
          <cell r="H518" t="str">
            <v>C5705B-134Z-4</v>
          </cell>
          <cell r="I518">
            <v>0.99</v>
          </cell>
          <cell r="J518">
            <v>376.75</v>
          </cell>
        </row>
        <row r="519">
          <cell r="A519" t="str">
            <v>135-1</v>
          </cell>
          <cell r="B519">
            <v>5057</v>
          </cell>
          <cell r="C519">
            <v>5</v>
          </cell>
          <cell r="D519" t="str">
            <v>B</v>
          </cell>
          <cell r="E519">
            <v>135</v>
          </cell>
          <cell r="F519" t="str">
            <v>Z</v>
          </cell>
          <cell r="G519">
            <v>1</v>
          </cell>
          <cell r="H519" t="str">
            <v>C5705B-135Z-1</v>
          </cell>
          <cell r="I519">
            <v>0.82499999999999996</v>
          </cell>
          <cell r="J519">
            <v>377.7</v>
          </cell>
        </row>
        <row r="520">
          <cell r="A520" t="str">
            <v>135-2</v>
          </cell>
          <cell r="B520">
            <v>5057</v>
          </cell>
          <cell r="C520">
            <v>5</v>
          </cell>
          <cell r="D520" t="str">
            <v>B</v>
          </cell>
          <cell r="E520">
            <v>135</v>
          </cell>
          <cell r="F520" t="str">
            <v>Z</v>
          </cell>
          <cell r="G520">
            <v>2</v>
          </cell>
          <cell r="H520" t="str">
            <v>C5705B-135Z-2</v>
          </cell>
          <cell r="I520">
            <v>0.72</v>
          </cell>
          <cell r="J520">
            <v>378.52499999999998</v>
          </cell>
        </row>
        <row r="521">
          <cell r="A521" t="str">
            <v>135-3</v>
          </cell>
          <cell r="B521">
            <v>5057</v>
          </cell>
          <cell r="C521">
            <v>5</v>
          </cell>
          <cell r="D521" t="str">
            <v>B</v>
          </cell>
          <cell r="E521">
            <v>135</v>
          </cell>
          <cell r="F521" t="str">
            <v>Z</v>
          </cell>
          <cell r="G521">
            <v>3</v>
          </cell>
          <cell r="H521" t="str">
            <v>C5705B-135Z-3</v>
          </cell>
          <cell r="I521">
            <v>0.78</v>
          </cell>
          <cell r="J521">
            <v>379.245</v>
          </cell>
        </row>
        <row r="522">
          <cell r="A522" t="str">
            <v>135-4</v>
          </cell>
          <cell r="B522">
            <v>5057</v>
          </cell>
          <cell r="C522">
            <v>5</v>
          </cell>
          <cell r="D522" t="str">
            <v>B</v>
          </cell>
          <cell r="E522">
            <v>135</v>
          </cell>
          <cell r="F522" t="str">
            <v>Z</v>
          </cell>
          <cell r="G522">
            <v>4</v>
          </cell>
          <cell r="H522" t="str">
            <v>C5705B-135Z-4</v>
          </cell>
          <cell r="I522">
            <v>0.76</v>
          </cell>
          <cell r="J522">
            <v>380.02499999999998</v>
          </cell>
        </row>
        <row r="523">
          <cell r="A523" t="str">
            <v>136-1</v>
          </cell>
          <cell r="B523">
            <v>5057</v>
          </cell>
          <cell r="C523">
            <v>5</v>
          </cell>
          <cell r="D523" t="str">
            <v>B</v>
          </cell>
          <cell r="E523">
            <v>136</v>
          </cell>
          <cell r="F523" t="str">
            <v>Z</v>
          </cell>
          <cell r="G523">
            <v>1</v>
          </cell>
          <cell r="H523" t="str">
            <v>C5705B-136Z-1</v>
          </cell>
          <cell r="I523">
            <v>0.62</v>
          </cell>
          <cell r="J523">
            <v>380.7</v>
          </cell>
        </row>
        <row r="524">
          <cell r="A524" t="str">
            <v>136-2</v>
          </cell>
          <cell r="B524">
            <v>5057</v>
          </cell>
          <cell r="C524">
            <v>5</v>
          </cell>
          <cell r="D524" t="str">
            <v>B</v>
          </cell>
          <cell r="E524">
            <v>136</v>
          </cell>
          <cell r="F524" t="str">
            <v>Z</v>
          </cell>
          <cell r="G524">
            <v>2</v>
          </cell>
          <cell r="H524" t="str">
            <v>C5705B-136Z-2</v>
          </cell>
          <cell r="I524">
            <v>0.85</v>
          </cell>
          <cell r="J524">
            <v>381.32</v>
          </cell>
        </row>
        <row r="525">
          <cell r="A525" t="str">
            <v>136-3</v>
          </cell>
          <cell r="B525">
            <v>5057</v>
          </cell>
          <cell r="C525">
            <v>5</v>
          </cell>
          <cell r="D525" t="str">
            <v>B</v>
          </cell>
          <cell r="E525">
            <v>136</v>
          </cell>
          <cell r="F525" t="str">
            <v>Z</v>
          </cell>
          <cell r="G525">
            <v>3</v>
          </cell>
          <cell r="H525" t="str">
            <v>C5705B-136Z-3</v>
          </cell>
          <cell r="I525">
            <v>0.8</v>
          </cell>
          <cell r="J525">
            <v>382.17</v>
          </cell>
        </row>
        <row r="526">
          <cell r="A526" t="str">
            <v>136-4</v>
          </cell>
          <cell r="B526">
            <v>5057</v>
          </cell>
          <cell r="C526">
            <v>5</v>
          </cell>
          <cell r="D526" t="str">
            <v>B</v>
          </cell>
          <cell r="E526">
            <v>136</v>
          </cell>
          <cell r="F526" t="str">
            <v>Z</v>
          </cell>
          <cell r="G526">
            <v>4</v>
          </cell>
          <cell r="H526" t="str">
            <v>C5705B-136Z-4</v>
          </cell>
          <cell r="I526">
            <v>0.83499999999999996</v>
          </cell>
          <cell r="J526">
            <v>382.97</v>
          </cell>
        </row>
        <row r="527">
          <cell r="A527" t="str">
            <v>137-1</v>
          </cell>
          <cell r="B527">
            <v>5057</v>
          </cell>
          <cell r="C527">
            <v>5</v>
          </cell>
          <cell r="D527" t="str">
            <v>B</v>
          </cell>
          <cell r="E527">
            <v>137</v>
          </cell>
          <cell r="F527" t="str">
            <v>Z</v>
          </cell>
          <cell r="G527">
            <v>1</v>
          </cell>
          <cell r="H527" t="str">
            <v>C5705B-137Z-1</v>
          </cell>
          <cell r="I527">
            <v>0.73</v>
          </cell>
          <cell r="J527">
            <v>383.7</v>
          </cell>
        </row>
        <row r="528">
          <cell r="A528" t="str">
            <v>137-2</v>
          </cell>
          <cell r="B528">
            <v>5057</v>
          </cell>
          <cell r="C528">
            <v>5</v>
          </cell>
          <cell r="D528" t="str">
            <v>B</v>
          </cell>
          <cell r="E528">
            <v>137</v>
          </cell>
          <cell r="F528" t="str">
            <v>Z</v>
          </cell>
          <cell r="G528">
            <v>2</v>
          </cell>
          <cell r="H528" t="str">
            <v>C5705B-137Z-2</v>
          </cell>
          <cell r="I528">
            <v>0.74</v>
          </cell>
          <cell r="J528">
            <v>384.43</v>
          </cell>
        </row>
        <row r="529">
          <cell r="A529" t="str">
            <v>137-3</v>
          </cell>
          <cell r="B529">
            <v>5057</v>
          </cell>
          <cell r="C529">
            <v>5</v>
          </cell>
          <cell r="D529" t="str">
            <v>B</v>
          </cell>
          <cell r="E529">
            <v>137</v>
          </cell>
          <cell r="F529" t="str">
            <v>Z</v>
          </cell>
          <cell r="G529">
            <v>3</v>
          </cell>
          <cell r="H529" t="str">
            <v>C5705B-137Z-3</v>
          </cell>
          <cell r="I529">
            <v>0.82</v>
          </cell>
          <cell r="J529">
            <v>385.17</v>
          </cell>
        </row>
        <row r="530">
          <cell r="A530" t="str">
            <v>137-4</v>
          </cell>
          <cell r="B530">
            <v>5057</v>
          </cell>
          <cell r="C530">
            <v>5</v>
          </cell>
          <cell r="D530" t="str">
            <v>B</v>
          </cell>
          <cell r="E530">
            <v>137</v>
          </cell>
          <cell r="F530" t="str">
            <v>Z</v>
          </cell>
          <cell r="G530">
            <v>4</v>
          </cell>
          <cell r="H530" t="str">
            <v>C5705B-137Z-4</v>
          </cell>
          <cell r="I530">
            <v>0.9</v>
          </cell>
          <cell r="J530">
            <v>385.99</v>
          </cell>
        </row>
        <row r="531">
          <cell r="A531" t="str">
            <v>138-1</v>
          </cell>
          <cell r="B531">
            <v>5057</v>
          </cell>
          <cell r="C531">
            <v>5</v>
          </cell>
          <cell r="D531" t="str">
            <v>B</v>
          </cell>
          <cell r="E531">
            <v>138</v>
          </cell>
          <cell r="F531" t="str">
            <v>Z</v>
          </cell>
          <cell r="G531">
            <v>1</v>
          </cell>
          <cell r="H531" t="str">
            <v>C5705B-138Z-1</v>
          </cell>
          <cell r="I531">
            <v>0.56999999999999995</v>
          </cell>
          <cell r="J531">
            <v>386.7</v>
          </cell>
        </row>
        <row r="532">
          <cell r="A532" t="str">
            <v>138-2</v>
          </cell>
          <cell r="B532">
            <v>5057</v>
          </cell>
          <cell r="C532">
            <v>5</v>
          </cell>
          <cell r="D532" t="str">
            <v>B</v>
          </cell>
          <cell r="E532">
            <v>138</v>
          </cell>
          <cell r="F532" t="str">
            <v>Z</v>
          </cell>
          <cell r="G532">
            <v>2</v>
          </cell>
          <cell r="H532" t="str">
            <v>C5705B-138Z-2</v>
          </cell>
          <cell r="I532">
            <v>0.85499999999999998</v>
          </cell>
          <cell r="J532">
            <v>387.27</v>
          </cell>
        </row>
        <row r="533">
          <cell r="A533" t="str">
            <v>138-3</v>
          </cell>
          <cell r="B533">
            <v>5057</v>
          </cell>
          <cell r="C533">
            <v>5</v>
          </cell>
          <cell r="D533" t="str">
            <v>B</v>
          </cell>
          <cell r="E533">
            <v>138</v>
          </cell>
          <cell r="F533" t="str">
            <v>Z</v>
          </cell>
          <cell r="G533">
            <v>3</v>
          </cell>
          <cell r="H533" t="str">
            <v>C5705B-138Z-3</v>
          </cell>
          <cell r="I533">
            <v>0.87</v>
          </cell>
          <cell r="J533">
            <v>388.125</v>
          </cell>
        </row>
        <row r="534">
          <cell r="A534" t="str">
            <v>138-4</v>
          </cell>
          <cell r="B534">
            <v>5057</v>
          </cell>
          <cell r="C534">
            <v>5</v>
          </cell>
          <cell r="D534" t="str">
            <v>B</v>
          </cell>
          <cell r="E534">
            <v>138</v>
          </cell>
          <cell r="F534" t="str">
            <v>Z</v>
          </cell>
          <cell r="G534">
            <v>4</v>
          </cell>
          <cell r="H534" t="str">
            <v>C5705B-138Z-4</v>
          </cell>
          <cell r="I534">
            <v>0.8</v>
          </cell>
          <cell r="J534">
            <v>388.995</v>
          </cell>
        </row>
        <row r="535">
          <cell r="A535" t="str">
            <v>139-1</v>
          </cell>
          <cell r="B535">
            <v>5057</v>
          </cell>
          <cell r="C535">
            <v>5</v>
          </cell>
          <cell r="D535" t="str">
            <v>B</v>
          </cell>
          <cell r="E535">
            <v>139</v>
          </cell>
          <cell r="F535" t="str">
            <v>Z</v>
          </cell>
          <cell r="G535">
            <v>1</v>
          </cell>
          <cell r="H535" t="str">
            <v>C5705B-139Z-1</v>
          </cell>
          <cell r="I535">
            <v>0.51500000000000001</v>
          </cell>
          <cell r="J535">
            <v>389.7</v>
          </cell>
        </row>
        <row r="536">
          <cell r="A536" t="str">
            <v>139-2</v>
          </cell>
          <cell r="B536">
            <v>5057</v>
          </cell>
          <cell r="C536">
            <v>5</v>
          </cell>
          <cell r="D536" t="str">
            <v>B</v>
          </cell>
          <cell r="E536">
            <v>139</v>
          </cell>
          <cell r="F536" t="str">
            <v>Z</v>
          </cell>
          <cell r="G536">
            <v>2</v>
          </cell>
          <cell r="H536" t="str">
            <v>C5705B-139Z-2</v>
          </cell>
          <cell r="I536">
            <v>0.85499999999999998</v>
          </cell>
          <cell r="J536">
            <v>390.21499999999997</v>
          </cell>
        </row>
        <row r="537">
          <cell r="A537" t="str">
            <v>139-3</v>
          </cell>
          <cell r="B537">
            <v>5057</v>
          </cell>
          <cell r="C537">
            <v>5</v>
          </cell>
          <cell r="D537" t="str">
            <v>B</v>
          </cell>
          <cell r="E537">
            <v>139</v>
          </cell>
          <cell r="F537" t="str">
            <v>Z</v>
          </cell>
          <cell r="G537">
            <v>3</v>
          </cell>
          <cell r="H537" t="str">
            <v>C5705B-139Z-3</v>
          </cell>
          <cell r="I537">
            <v>0.88</v>
          </cell>
          <cell r="J537">
            <v>391.07</v>
          </cell>
        </row>
        <row r="538">
          <cell r="A538" t="str">
            <v>139-4</v>
          </cell>
          <cell r="B538">
            <v>5057</v>
          </cell>
          <cell r="C538">
            <v>5</v>
          </cell>
          <cell r="D538" t="str">
            <v>B</v>
          </cell>
          <cell r="E538">
            <v>139</v>
          </cell>
          <cell r="F538" t="str">
            <v>Z</v>
          </cell>
          <cell r="G538">
            <v>4</v>
          </cell>
          <cell r="H538" t="str">
            <v>C5705B-139Z-4</v>
          </cell>
          <cell r="I538">
            <v>0.8</v>
          </cell>
          <cell r="J538">
            <v>391.95</v>
          </cell>
        </row>
        <row r="539">
          <cell r="A539" t="str">
            <v>140-1</v>
          </cell>
          <cell r="B539">
            <v>5057</v>
          </cell>
          <cell r="C539">
            <v>5</v>
          </cell>
          <cell r="D539" t="str">
            <v>B</v>
          </cell>
          <cell r="E539">
            <v>140</v>
          </cell>
          <cell r="F539" t="str">
            <v>Z</v>
          </cell>
          <cell r="G539">
            <v>1</v>
          </cell>
          <cell r="H539" t="str">
            <v>C5705B-140Z-1</v>
          </cell>
          <cell r="I539">
            <v>0.41</v>
          </cell>
          <cell r="J539">
            <v>392.7</v>
          </cell>
        </row>
        <row r="540">
          <cell r="A540" t="str">
            <v>140-2</v>
          </cell>
          <cell r="B540">
            <v>5057</v>
          </cell>
          <cell r="C540">
            <v>5</v>
          </cell>
          <cell r="D540" t="str">
            <v>B</v>
          </cell>
          <cell r="E540">
            <v>140</v>
          </cell>
          <cell r="F540" t="str">
            <v>Z</v>
          </cell>
          <cell r="G540">
            <v>2</v>
          </cell>
          <cell r="H540" t="str">
            <v>C5705B-140Z-2</v>
          </cell>
          <cell r="I540">
            <v>0.77500000000000002</v>
          </cell>
          <cell r="J540">
            <v>393.11</v>
          </cell>
        </row>
        <row r="541">
          <cell r="A541" t="str">
            <v>140-3</v>
          </cell>
          <cell r="B541">
            <v>5057</v>
          </cell>
          <cell r="C541">
            <v>5</v>
          </cell>
          <cell r="D541" t="str">
            <v>B</v>
          </cell>
          <cell r="E541">
            <v>140</v>
          </cell>
          <cell r="F541" t="str">
            <v>Z</v>
          </cell>
          <cell r="G541">
            <v>3</v>
          </cell>
          <cell r="H541" t="str">
            <v>C5705B-140Z-3</v>
          </cell>
          <cell r="I541">
            <v>0.97</v>
          </cell>
          <cell r="J541">
            <v>393.88499999999999</v>
          </cell>
        </row>
        <row r="542">
          <cell r="A542" t="str">
            <v>140-4</v>
          </cell>
          <cell r="B542">
            <v>5057</v>
          </cell>
          <cell r="C542">
            <v>5</v>
          </cell>
          <cell r="D542" t="str">
            <v>B</v>
          </cell>
          <cell r="E542">
            <v>140</v>
          </cell>
          <cell r="F542" t="str">
            <v>Z</v>
          </cell>
          <cell r="G542">
            <v>4</v>
          </cell>
          <cell r="H542" t="str">
            <v>C5705B-140Z-4</v>
          </cell>
          <cell r="I542">
            <v>0.97</v>
          </cell>
          <cell r="J542">
            <v>394.85500000000002</v>
          </cell>
        </row>
        <row r="543">
          <cell r="A543" t="str">
            <v>141-1</v>
          </cell>
          <cell r="B543">
            <v>5057</v>
          </cell>
          <cell r="C543">
            <v>5</v>
          </cell>
          <cell r="D543" t="str">
            <v>B</v>
          </cell>
          <cell r="E543">
            <v>141</v>
          </cell>
          <cell r="F543" t="str">
            <v>Z</v>
          </cell>
          <cell r="G543">
            <v>1</v>
          </cell>
          <cell r="H543" t="str">
            <v>C5705B-141Z-1</v>
          </cell>
          <cell r="I543">
            <v>0.8</v>
          </cell>
          <cell r="J543">
            <v>395.7</v>
          </cell>
        </row>
        <row r="544">
          <cell r="A544" t="str">
            <v>141-2</v>
          </cell>
          <cell r="B544">
            <v>5057</v>
          </cell>
          <cell r="C544">
            <v>5</v>
          </cell>
          <cell r="D544" t="str">
            <v>B</v>
          </cell>
          <cell r="E544">
            <v>141</v>
          </cell>
          <cell r="F544" t="str">
            <v>Z</v>
          </cell>
          <cell r="G544">
            <v>2</v>
          </cell>
          <cell r="H544" t="str">
            <v>C5705B-141Z-2</v>
          </cell>
          <cell r="I544">
            <v>0.56000000000000005</v>
          </cell>
          <cell r="J544">
            <v>396.5</v>
          </cell>
        </row>
        <row r="545">
          <cell r="A545" t="str">
            <v>141-3</v>
          </cell>
          <cell r="B545">
            <v>5057</v>
          </cell>
          <cell r="C545">
            <v>5</v>
          </cell>
          <cell r="D545" t="str">
            <v>B</v>
          </cell>
          <cell r="E545">
            <v>141</v>
          </cell>
          <cell r="F545" t="str">
            <v>Z</v>
          </cell>
          <cell r="G545">
            <v>3</v>
          </cell>
          <cell r="H545" t="str">
            <v>C5705B-141Z-3</v>
          </cell>
          <cell r="I545">
            <v>0.97499999999999998</v>
          </cell>
          <cell r="J545">
            <v>397.06</v>
          </cell>
        </row>
        <row r="546">
          <cell r="A546" t="str">
            <v>141-4</v>
          </cell>
          <cell r="B546">
            <v>5057</v>
          </cell>
          <cell r="C546">
            <v>5</v>
          </cell>
          <cell r="D546" t="str">
            <v>B</v>
          </cell>
          <cell r="E546">
            <v>141</v>
          </cell>
          <cell r="F546" t="str">
            <v>Z</v>
          </cell>
          <cell r="G546">
            <v>4</v>
          </cell>
          <cell r="H546" t="str">
            <v>C5705B-141Z-4</v>
          </cell>
          <cell r="I546">
            <v>0.78</v>
          </cell>
          <cell r="J546">
            <v>398.03500000000003</v>
          </cell>
        </row>
        <row r="547">
          <cell r="A547" t="str">
            <v>142-1</v>
          </cell>
          <cell r="B547">
            <v>5057</v>
          </cell>
          <cell r="C547">
            <v>5</v>
          </cell>
          <cell r="D547" t="str">
            <v>B</v>
          </cell>
          <cell r="E547">
            <v>142</v>
          </cell>
          <cell r="F547" t="str">
            <v>Z</v>
          </cell>
          <cell r="G547">
            <v>1</v>
          </cell>
          <cell r="H547" t="str">
            <v>C5705B-142Z-1</v>
          </cell>
          <cell r="I547">
            <v>0.96</v>
          </cell>
          <cell r="J547">
            <v>398.7</v>
          </cell>
        </row>
        <row r="548">
          <cell r="A548" t="str">
            <v>142-2</v>
          </cell>
          <cell r="B548">
            <v>5057</v>
          </cell>
          <cell r="C548">
            <v>5</v>
          </cell>
          <cell r="D548" t="str">
            <v>B</v>
          </cell>
          <cell r="E548">
            <v>142</v>
          </cell>
          <cell r="F548" t="str">
            <v>Z</v>
          </cell>
          <cell r="G548">
            <v>2</v>
          </cell>
          <cell r="H548" t="str">
            <v>C5705B-142Z-2</v>
          </cell>
          <cell r="I548">
            <v>0.45500000000000002</v>
          </cell>
          <cell r="J548">
            <v>399.66</v>
          </cell>
        </row>
        <row r="549">
          <cell r="A549" t="str">
            <v>142-3</v>
          </cell>
          <cell r="B549">
            <v>5057</v>
          </cell>
          <cell r="C549">
            <v>5</v>
          </cell>
          <cell r="D549" t="str">
            <v>B</v>
          </cell>
          <cell r="E549">
            <v>142</v>
          </cell>
          <cell r="F549" t="str">
            <v>Z</v>
          </cell>
          <cell r="G549">
            <v>3</v>
          </cell>
          <cell r="H549" t="str">
            <v>C5705B-142Z-3</v>
          </cell>
          <cell r="I549">
            <v>0.995</v>
          </cell>
          <cell r="J549">
            <v>400.11500000000001</v>
          </cell>
        </row>
        <row r="550">
          <cell r="A550" t="str">
            <v>142-4</v>
          </cell>
          <cell r="B550">
            <v>5057</v>
          </cell>
          <cell r="C550">
            <v>5</v>
          </cell>
          <cell r="D550" t="str">
            <v>B</v>
          </cell>
          <cell r="E550">
            <v>142</v>
          </cell>
          <cell r="F550" t="str">
            <v>Z</v>
          </cell>
          <cell r="G550">
            <v>4</v>
          </cell>
          <cell r="H550" t="str">
            <v>C5705B-142Z-4</v>
          </cell>
          <cell r="I550">
            <v>0.83499999999999996</v>
          </cell>
          <cell r="J550">
            <v>401.11</v>
          </cell>
        </row>
        <row r="551">
          <cell r="A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</sheetData>
      <sheetData sheetId="2">
        <row r="3">
          <cell r="AT3" t="str">
            <v>uncertain</v>
          </cell>
          <cell r="AU3">
            <v>0</v>
          </cell>
        </row>
        <row r="4">
          <cell r="AT4" t="str">
            <v>likely</v>
          </cell>
          <cell r="AU4">
            <v>1</v>
          </cell>
        </row>
        <row r="5">
          <cell r="AT5" t="str">
            <v>certain</v>
          </cell>
          <cell r="AU5">
            <v>2</v>
          </cell>
        </row>
        <row r="12">
          <cell r="AI12" t="str">
            <v>undeformed</v>
          </cell>
          <cell r="AJ12">
            <v>0</v>
          </cell>
        </row>
        <row r="13">
          <cell r="AI13" t="str">
            <v>minor fracturing</v>
          </cell>
          <cell r="AJ13">
            <v>1</v>
          </cell>
        </row>
        <row r="14">
          <cell r="AI14" t="str">
            <v>moderate fracturing</v>
          </cell>
          <cell r="AJ14">
            <v>2</v>
          </cell>
        </row>
        <row r="15">
          <cell r="AI15" t="str">
            <v>fracturing with incipient grain size reduction and rotation</v>
          </cell>
          <cell r="AJ15">
            <v>3</v>
          </cell>
        </row>
        <row r="16">
          <cell r="AI16" t="str">
            <v>well-developed cataclasis</v>
          </cell>
          <cell r="AJ16">
            <v>4</v>
          </cell>
        </row>
        <row r="17">
          <cell r="AI17" t="str">
            <v>Ultracataclasite (or fault gouge)</v>
          </cell>
          <cell r="AJ17">
            <v>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_list_lookup]\Users\Joe\Documents\Oman DP\Br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_list_lookup]\Users\Joe\Documents\Oman DP\B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rittle deformation"/>
      <sheetName val="Depth_Lookup"/>
      <sheetName val="definitions_list_lookup"/>
    </sheetNames>
    <sheetDataSet>
      <sheetData sheetId="0"/>
      <sheetData sheetId="1">
        <row r="3">
          <cell r="A3" t="str">
            <v>1-1</v>
          </cell>
          <cell r="B3">
            <v>5057</v>
          </cell>
          <cell r="C3">
            <v>5</v>
          </cell>
          <cell r="D3" t="str">
            <v>B</v>
          </cell>
          <cell r="E3">
            <v>1</v>
          </cell>
          <cell r="F3" t="str">
            <v>Z</v>
          </cell>
          <cell r="G3">
            <v>1</v>
          </cell>
          <cell r="H3" t="str">
            <v>C5705B-1Z-1</v>
          </cell>
          <cell r="I3">
            <v>0.9</v>
          </cell>
          <cell r="J3">
            <v>0</v>
          </cell>
        </row>
        <row r="4">
          <cell r="A4" t="str">
            <v>1-2</v>
          </cell>
          <cell r="B4">
            <v>5057</v>
          </cell>
          <cell r="C4">
            <v>5</v>
          </cell>
          <cell r="D4" t="str">
            <v>B</v>
          </cell>
          <cell r="E4">
            <v>1</v>
          </cell>
          <cell r="F4" t="str">
            <v>Z</v>
          </cell>
          <cell r="G4">
            <v>2</v>
          </cell>
          <cell r="H4" t="str">
            <v>C5705B-1Z-2</v>
          </cell>
          <cell r="I4">
            <v>0.875</v>
          </cell>
          <cell r="J4">
            <v>0.9</v>
          </cell>
        </row>
        <row r="5">
          <cell r="A5" t="str">
            <v>1-3</v>
          </cell>
          <cell r="B5">
            <v>5057</v>
          </cell>
          <cell r="C5">
            <v>5</v>
          </cell>
          <cell r="D5" t="str">
            <v>B</v>
          </cell>
          <cell r="E5">
            <v>1</v>
          </cell>
          <cell r="F5" t="str">
            <v>Z</v>
          </cell>
          <cell r="G5">
            <v>3</v>
          </cell>
          <cell r="H5" t="str">
            <v>C5705B-1Z-3</v>
          </cell>
          <cell r="I5">
            <v>0.93</v>
          </cell>
          <cell r="J5">
            <v>1.7749999999999999</v>
          </cell>
        </row>
        <row r="6">
          <cell r="A6" t="str">
            <v>2-1</v>
          </cell>
          <cell r="B6">
            <v>5057</v>
          </cell>
          <cell r="C6">
            <v>5</v>
          </cell>
          <cell r="D6" t="str">
            <v>B</v>
          </cell>
          <cell r="E6">
            <v>2</v>
          </cell>
          <cell r="F6" t="str">
            <v>Z</v>
          </cell>
          <cell r="G6">
            <v>1</v>
          </cell>
          <cell r="H6" t="str">
            <v>C5705B-2Z-1</v>
          </cell>
          <cell r="I6">
            <v>0.55000000000000004</v>
          </cell>
          <cell r="J6">
            <v>2.7</v>
          </cell>
        </row>
        <row r="7">
          <cell r="A7" t="str">
            <v>2-2</v>
          </cell>
          <cell r="B7">
            <v>5057</v>
          </cell>
          <cell r="C7">
            <v>5</v>
          </cell>
          <cell r="D7" t="str">
            <v>B</v>
          </cell>
          <cell r="E7">
            <v>2</v>
          </cell>
          <cell r="F7" t="str">
            <v>Z</v>
          </cell>
          <cell r="G7">
            <v>2</v>
          </cell>
          <cell r="H7" t="str">
            <v>C5705B-2Z-2</v>
          </cell>
          <cell r="I7">
            <v>0.83499999999999996</v>
          </cell>
          <cell r="J7">
            <v>3.25</v>
          </cell>
        </row>
        <row r="8">
          <cell r="A8" t="str">
            <v>2-3</v>
          </cell>
          <cell r="B8">
            <v>5057</v>
          </cell>
          <cell r="C8">
            <v>5</v>
          </cell>
          <cell r="D8" t="str">
            <v>B</v>
          </cell>
          <cell r="E8">
            <v>2</v>
          </cell>
          <cell r="F8" t="str">
            <v>Z</v>
          </cell>
          <cell r="G8">
            <v>3</v>
          </cell>
          <cell r="H8" t="str">
            <v>C5705B-2Z-3</v>
          </cell>
          <cell r="I8">
            <v>0.7</v>
          </cell>
          <cell r="J8">
            <v>4.085</v>
          </cell>
        </row>
        <row r="9">
          <cell r="A9" t="str">
            <v>2-4</v>
          </cell>
          <cell r="B9">
            <v>5057</v>
          </cell>
          <cell r="C9">
            <v>5</v>
          </cell>
          <cell r="D9" t="str">
            <v>B</v>
          </cell>
          <cell r="E9">
            <v>2</v>
          </cell>
          <cell r="F9" t="str">
            <v>Z</v>
          </cell>
          <cell r="G9">
            <v>4</v>
          </cell>
          <cell r="H9" t="str">
            <v>C5705B-2Z-4</v>
          </cell>
          <cell r="I9">
            <v>0.90500000000000003</v>
          </cell>
          <cell r="J9">
            <v>4.7850000000000001</v>
          </cell>
        </row>
        <row r="10">
          <cell r="A10" t="str">
            <v>3-1</v>
          </cell>
          <cell r="B10">
            <v>5057</v>
          </cell>
          <cell r="C10">
            <v>5</v>
          </cell>
          <cell r="D10" t="str">
            <v>B</v>
          </cell>
          <cell r="E10">
            <v>3</v>
          </cell>
          <cell r="F10" t="str">
            <v>Z</v>
          </cell>
          <cell r="G10">
            <v>1</v>
          </cell>
          <cell r="H10" t="str">
            <v>C5705B-3Z-1</v>
          </cell>
          <cell r="I10">
            <v>0.90500000000000003</v>
          </cell>
          <cell r="J10">
            <v>5.7</v>
          </cell>
        </row>
        <row r="11">
          <cell r="A11" t="str">
            <v>3-2</v>
          </cell>
          <cell r="B11">
            <v>5057</v>
          </cell>
          <cell r="C11">
            <v>5</v>
          </cell>
          <cell r="D11" t="str">
            <v>B</v>
          </cell>
          <cell r="E11">
            <v>3</v>
          </cell>
          <cell r="F11" t="str">
            <v>Z</v>
          </cell>
          <cell r="G11">
            <v>2</v>
          </cell>
          <cell r="H11" t="str">
            <v>C5705B-3Z-2</v>
          </cell>
          <cell r="I11">
            <v>0.85499999999999998</v>
          </cell>
          <cell r="J11">
            <v>6.6050000000000004</v>
          </cell>
        </row>
        <row r="12">
          <cell r="A12" t="str">
            <v>3-3</v>
          </cell>
          <cell r="B12">
            <v>5057</v>
          </cell>
          <cell r="C12">
            <v>5</v>
          </cell>
          <cell r="D12" t="str">
            <v>B</v>
          </cell>
          <cell r="E12">
            <v>3</v>
          </cell>
          <cell r="F12" t="str">
            <v>Z</v>
          </cell>
          <cell r="G12">
            <v>3</v>
          </cell>
          <cell r="H12" t="str">
            <v>C5705B-3Z-3</v>
          </cell>
          <cell r="I12">
            <v>0.85499999999999998</v>
          </cell>
          <cell r="J12">
            <v>7.46</v>
          </cell>
        </row>
        <row r="13">
          <cell r="A13" t="str">
            <v>3-4</v>
          </cell>
          <cell r="B13">
            <v>5057</v>
          </cell>
          <cell r="C13">
            <v>5</v>
          </cell>
          <cell r="D13" t="str">
            <v>B</v>
          </cell>
          <cell r="E13">
            <v>3</v>
          </cell>
          <cell r="F13" t="str">
            <v>Z</v>
          </cell>
          <cell r="G13">
            <v>4</v>
          </cell>
          <cell r="H13" t="str">
            <v>C5705B-3Z-4</v>
          </cell>
          <cell r="I13">
            <v>0.52500000000000002</v>
          </cell>
          <cell r="J13">
            <v>8.3149999999999995</v>
          </cell>
        </row>
        <row r="14">
          <cell r="A14" t="str">
            <v>4-1</v>
          </cell>
          <cell r="B14">
            <v>5057</v>
          </cell>
          <cell r="C14">
            <v>5</v>
          </cell>
          <cell r="D14" t="str">
            <v>B</v>
          </cell>
          <cell r="E14">
            <v>4</v>
          </cell>
          <cell r="F14" t="str">
            <v>Z</v>
          </cell>
          <cell r="G14">
            <v>1</v>
          </cell>
          <cell r="H14" t="str">
            <v>C5705B-4Z-1</v>
          </cell>
          <cell r="I14">
            <v>0.875</v>
          </cell>
          <cell r="J14">
            <v>8.6999999999999993</v>
          </cell>
        </row>
        <row r="15">
          <cell r="A15" t="str">
            <v>4-2</v>
          </cell>
          <cell r="B15">
            <v>5057</v>
          </cell>
          <cell r="C15">
            <v>5</v>
          </cell>
          <cell r="D15" t="str">
            <v>B</v>
          </cell>
          <cell r="E15">
            <v>4</v>
          </cell>
          <cell r="F15" t="str">
            <v>Z</v>
          </cell>
          <cell r="G15">
            <v>2</v>
          </cell>
          <cell r="H15" t="str">
            <v>C5705B-4Z-2</v>
          </cell>
          <cell r="I15">
            <v>0.74</v>
          </cell>
          <cell r="J15">
            <v>9.5749999999999993</v>
          </cell>
        </row>
        <row r="16">
          <cell r="A16" t="str">
            <v>4-3</v>
          </cell>
          <cell r="B16">
            <v>5057</v>
          </cell>
          <cell r="C16">
            <v>5</v>
          </cell>
          <cell r="D16" t="str">
            <v>B</v>
          </cell>
          <cell r="E16">
            <v>4</v>
          </cell>
          <cell r="F16" t="str">
            <v>Z</v>
          </cell>
          <cell r="G16">
            <v>3</v>
          </cell>
          <cell r="H16" t="str">
            <v>C5705B-4Z-3</v>
          </cell>
          <cell r="I16">
            <v>0.71499999999999997</v>
          </cell>
          <cell r="J16">
            <v>10.315</v>
          </cell>
        </row>
        <row r="17">
          <cell r="A17" t="str">
            <v>4-4</v>
          </cell>
          <cell r="B17">
            <v>5057</v>
          </cell>
          <cell r="C17">
            <v>5</v>
          </cell>
          <cell r="D17" t="str">
            <v>B</v>
          </cell>
          <cell r="E17">
            <v>4</v>
          </cell>
          <cell r="F17" t="str">
            <v>Z</v>
          </cell>
          <cell r="G17">
            <v>4</v>
          </cell>
          <cell r="H17" t="str">
            <v>C5705B-4Z-4</v>
          </cell>
          <cell r="I17">
            <v>0.8</v>
          </cell>
          <cell r="J17">
            <v>11.03</v>
          </cell>
        </row>
        <row r="18">
          <cell r="A18" t="str">
            <v>5-1</v>
          </cell>
          <cell r="B18">
            <v>5057</v>
          </cell>
          <cell r="C18">
            <v>5</v>
          </cell>
          <cell r="D18" t="str">
            <v>B</v>
          </cell>
          <cell r="E18">
            <v>5</v>
          </cell>
          <cell r="F18" t="str">
            <v>Z</v>
          </cell>
          <cell r="G18">
            <v>1</v>
          </cell>
          <cell r="H18" t="str">
            <v>C5705B-5Z-1</v>
          </cell>
          <cell r="I18">
            <v>0.78500000000000003</v>
          </cell>
          <cell r="J18">
            <v>11.7</v>
          </cell>
        </row>
        <row r="19">
          <cell r="A19" t="str">
            <v>5-2</v>
          </cell>
          <cell r="B19">
            <v>5057</v>
          </cell>
          <cell r="C19">
            <v>5</v>
          </cell>
          <cell r="D19" t="str">
            <v>B</v>
          </cell>
          <cell r="E19">
            <v>5</v>
          </cell>
          <cell r="F19" t="str">
            <v>Z</v>
          </cell>
          <cell r="G19">
            <v>2</v>
          </cell>
          <cell r="H19" t="str">
            <v>C5705B-5Z-2</v>
          </cell>
          <cell r="I19">
            <v>0.89500000000000002</v>
          </cell>
          <cell r="J19">
            <v>12.484999999999999</v>
          </cell>
        </row>
        <row r="20">
          <cell r="A20" t="str">
            <v>5-3</v>
          </cell>
          <cell r="B20">
            <v>5057</v>
          </cell>
          <cell r="C20">
            <v>5</v>
          </cell>
          <cell r="D20" t="str">
            <v>B</v>
          </cell>
          <cell r="E20">
            <v>5</v>
          </cell>
          <cell r="F20" t="str">
            <v>Z</v>
          </cell>
          <cell r="G20">
            <v>3</v>
          </cell>
          <cell r="H20" t="str">
            <v>C5705B-5Z-3</v>
          </cell>
          <cell r="I20">
            <v>0.84499999999999997</v>
          </cell>
          <cell r="J20">
            <v>13.38</v>
          </cell>
        </row>
        <row r="21">
          <cell r="A21" t="str">
            <v>5-4</v>
          </cell>
          <cell r="B21">
            <v>5057</v>
          </cell>
          <cell r="C21">
            <v>5</v>
          </cell>
          <cell r="D21" t="str">
            <v>B</v>
          </cell>
          <cell r="E21">
            <v>5</v>
          </cell>
          <cell r="F21" t="str">
            <v>Z</v>
          </cell>
          <cell r="G21">
            <v>4</v>
          </cell>
          <cell r="H21" t="str">
            <v>C5705B-5Z-4</v>
          </cell>
          <cell r="I21">
            <v>0.62</v>
          </cell>
          <cell r="J21">
            <v>14.225</v>
          </cell>
        </row>
        <row r="22">
          <cell r="A22" t="str">
            <v>6-1</v>
          </cell>
          <cell r="B22">
            <v>5057</v>
          </cell>
          <cell r="C22">
            <v>5</v>
          </cell>
          <cell r="D22" t="str">
            <v>B</v>
          </cell>
          <cell r="E22">
            <v>6</v>
          </cell>
          <cell r="F22" t="str">
            <v>Z</v>
          </cell>
          <cell r="G22">
            <v>1</v>
          </cell>
          <cell r="H22" t="str">
            <v>C5705B-6Z-1</v>
          </cell>
          <cell r="I22">
            <v>0.9</v>
          </cell>
          <cell r="J22">
            <v>14.7</v>
          </cell>
        </row>
        <row r="23">
          <cell r="A23" t="str">
            <v>6-2</v>
          </cell>
          <cell r="B23">
            <v>5057</v>
          </cell>
          <cell r="C23">
            <v>5</v>
          </cell>
          <cell r="D23" t="str">
            <v>B</v>
          </cell>
          <cell r="E23">
            <v>6</v>
          </cell>
          <cell r="F23" t="str">
            <v>Z</v>
          </cell>
          <cell r="G23">
            <v>2</v>
          </cell>
          <cell r="H23" t="str">
            <v>C5705B-6Z-2</v>
          </cell>
          <cell r="I23">
            <v>0.94499999999999995</v>
          </cell>
          <cell r="J23">
            <v>15.6</v>
          </cell>
        </row>
        <row r="24">
          <cell r="A24" t="str">
            <v>6-3</v>
          </cell>
          <cell r="B24">
            <v>5057</v>
          </cell>
          <cell r="C24">
            <v>5</v>
          </cell>
          <cell r="D24" t="str">
            <v>B</v>
          </cell>
          <cell r="E24">
            <v>6</v>
          </cell>
          <cell r="F24" t="str">
            <v>Z</v>
          </cell>
          <cell r="G24">
            <v>3</v>
          </cell>
          <cell r="H24" t="str">
            <v>C5705B-6Z-3</v>
          </cell>
          <cell r="I24">
            <v>0.69</v>
          </cell>
          <cell r="J24">
            <v>16.545000000000002</v>
          </cell>
        </row>
        <row r="25">
          <cell r="A25" t="str">
            <v>6-4</v>
          </cell>
          <cell r="B25">
            <v>5057</v>
          </cell>
          <cell r="C25">
            <v>5</v>
          </cell>
          <cell r="D25" t="str">
            <v>B</v>
          </cell>
          <cell r="E25">
            <v>6</v>
          </cell>
          <cell r="F25" t="str">
            <v>Z</v>
          </cell>
          <cell r="G25">
            <v>4</v>
          </cell>
          <cell r="H25" t="str">
            <v>C5705B-6Z-4</v>
          </cell>
          <cell r="I25">
            <v>0.59499999999999997</v>
          </cell>
          <cell r="J25">
            <v>17.234999999999999</v>
          </cell>
        </row>
        <row r="26">
          <cell r="A26" t="str">
            <v>7-1</v>
          </cell>
          <cell r="B26">
            <v>5057</v>
          </cell>
          <cell r="C26">
            <v>5</v>
          </cell>
          <cell r="D26" t="str">
            <v>B</v>
          </cell>
          <cell r="E26">
            <v>7</v>
          </cell>
          <cell r="F26" t="str">
            <v>Z</v>
          </cell>
          <cell r="G26">
            <v>1</v>
          </cell>
          <cell r="H26" t="str">
            <v>C5705B-7Z-1</v>
          </cell>
          <cell r="I26">
            <v>0.9</v>
          </cell>
          <cell r="J26">
            <v>17.7</v>
          </cell>
        </row>
        <row r="27">
          <cell r="A27" t="str">
            <v>7-2</v>
          </cell>
          <cell r="B27">
            <v>5057</v>
          </cell>
          <cell r="C27">
            <v>5</v>
          </cell>
          <cell r="D27" t="str">
            <v>B</v>
          </cell>
          <cell r="E27">
            <v>7</v>
          </cell>
          <cell r="F27" t="str">
            <v>Z</v>
          </cell>
          <cell r="G27">
            <v>2</v>
          </cell>
          <cell r="H27" t="str">
            <v>C5705B-7Z-2</v>
          </cell>
          <cell r="I27">
            <v>0.89</v>
          </cell>
          <cell r="J27">
            <v>18.600000000000001</v>
          </cell>
        </row>
        <row r="28">
          <cell r="A28" t="str">
            <v>7-3</v>
          </cell>
          <cell r="B28">
            <v>5057</v>
          </cell>
          <cell r="C28">
            <v>5</v>
          </cell>
          <cell r="D28" t="str">
            <v>B</v>
          </cell>
          <cell r="E28">
            <v>7</v>
          </cell>
          <cell r="F28" t="str">
            <v>Z</v>
          </cell>
          <cell r="G28">
            <v>3</v>
          </cell>
          <cell r="H28" t="str">
            <v>C5705B-7Z-3</v>
          </cell>
          <cell r="I28">
            <v>0.5</v>
          </cell>
          <cell r="J28">
            <v>19.489999999999998</v>
          </cell>
        </row>
        <row r="29">
          <cell r="A29" t="str">
            <v>7-4</v>
          </cell>
          <cell r="B29">
            <v>5057</v>
          </cell>
          <cell r="C29">
            <v>5</v>
          </cell>
          <cell r="D29" t="str">
            <v>B</v>
          </cell>
          <cell r="E29">
            <v>7</v>
          </cell>
          <cell r="F29" t="str">
            <v>Z</v>
          </cell>
          <cell r="G29">
            <v>4</v>
          </cell>
          <cell r="H29" t="str">
            <v>C5705B-7Z-4</v>
          </cell>
          <cell r="I29">
            <v>0.9</v>
          </cell>
          <cell r="J29">
            <v>19.989999999999998</v>
          </cell>
        </row>
        <row r="30">
          <cell r="A30" t="str">
            <v>8-1</v>
          </cell>
          <cell r="B30">
            <v>5057</v>
          </cell>
          <cell r="C30">
            <v>5</v>
          </cell>
          <cell r="D30" t="str">
            <v>B</v>
          </cell>
          <cell r="E30">
            <v>8</v>
          </cell>
          <cell r="F30" t="str">
            <v>Z</v>
          </cell>
          <cell r="G30">
            <v>1</v>
          </cell>
          <cell r="H30" t="str">
            <v>C5705B-8Z-1</v>
          </cell>
          <cell r="I30">
            <v>0.66</v>
          </cell>
          <cell r="J30">
            <v>20.7</v>
          </cell>
        </row>
        <row r="31">
          <cell r="A31" t="str">
            <v>8-2</v>
          </cell>
          <cell r="B31">
            <v>5057</v>
          </cell>
          <cell r="C31">
            <v>5</v>
          </cell>
          <cell r="D31" t="str">
            <v>B</v>
          </cell>
          <cell r="E31">
            <v>8</v>
          </cell>
          <cell r="F31" t="str">
            <v>Z</v>
          </cell>
          <cell r="G31">
            <v>2</v>
          </cell>
          <cell r="H31" t="str">
            <v>C5705B-8Z-2</v>
          </cell>
          <cell r="I31">
            <v>0.98</v>
          </cell>
          <cell r="J31">
            <v>21.36</v>
          </cell>
        </row>
        <row r="32">
          <cell r="A32" t="str">
            <v>8-3</v>
          </cell>
          <cell r="B32">
            <v>5057</v>
          </cell>
          <cell r="C32">
            <v>5</v>
          </cell>
          <cell r="D32" t="str">
            <v>B</v>
          </cell>
          <cell r="E32">
            <v>8</v>
          </cell>
          <cell r="F32" t="str">
            <v>Z</v>
          </cell>
          <cell r="G32">
            <v>3</v>
          </cell>
          <cell r="H32" t="str">
            <v>C5705B-8Z-3</v>
          </cell>
          <cell r="I32">
            <v>0.6</v>
          </cell>
          <cell r="J32">
            <v>22.34</v>
          </cell>
        </row>
        <row r="33">
          <cell r="A33" t="str">
            <v>8-4</v>
          </cell>
          <cell r="B33">
            <v>5057</v>
          </cell>
          <cell r="C33">
            <v>5</v>
          </cell>
          <cell r="D33" t="str">
            <v>B</v>
          </cell>
          <cell r="E33">
            <v>8</v>
          </cell>
          <cell r="F33" t="str">
            <v>Z</v>
          </cell>
          <cell r="G33">
            <v>4</v>
          </cell>
          <cell r="H33" t="str">
            <v>C5705B-8Z-4</v>
          </cell>
          <cell r="I33">
            <v>0.84</v>
          </cell>
          <cell r="J33">
            <v>22.94</v>
          </cell>
        </row>
        <row r="34">
          <cell r="A34" t="str">
            <v>9-1</v>
          </cell>
          <cell r="B34">
            <v>5057</v>
          </cell>
          <cell r="C34">
            <v>5</v>
          </cell>
          <cell r="D34" t="str">
            <v>B</v>
          </cell>
          <cell r="E34">
            <v>9</v>
          </cell>
          <cell r="F34" t="str">
            <v>Z</v>
          </cell>
          <cell r="G34">
            <v>1</v>
          </cell>
          <cell r="H34" t="str">
            <v>C5705B-9Z-1</v>
          </cell>
          <cell r="I34">
            <v>0.89500000000000002</v>
          </cell>
          <cell r="J34">
            <v>23.7</v>
          </cell>
        </row>
        <row r="35">
          <cell r="A35" t="str">
            <v>9-2</v>
          </cell>
          <cell r="B35">
            <v>5057</v>
          </cell>
          <cell r="C35">
            <v>5</v>
          </cell>
          <cell r="D35" t="str">
            <v>B</v>
          </cell>
          <cell r="E35">
            <v>9</v>
          </cell>
          <cell r="F35" t="str">
            <v>Z</v>
          </cell>
          <cell r="G35">
            <v>2</v>
          </cell>
          <cell r="H35" t="str">
            <v>C5705B-9Z-2</v>
          </cell>
          <cell r="I35">
            <v>0.96</v>
          </cell>
          <cell r="J35">
            <v>24.594999999999999</v>
          </cell>
        </row>
        <row r="36">
          <cell r="A36" t="str">
            <v>9-3</v>
          </cell>
          <cell r="B36">
            <v>5057</v>
          </cell>
          <cell r="C36">
            <v>5</v>
          </cell>
          <cell r="D36" t="str">
            <v>B</v>
          </cell>
          <cell r="E36">
            <v>9</v>
          </cell>
          <cell r="F36" t="str">
            <v>Z</v>
          </cell>
          <cell r="G36">
            <v>3</v>
          </cell>
          <cell r="H36" t="str">
            <v>C5705B-9Z-3</v>
          </cell>
          <cell r="I36">
            <v>0.53</v>
          </cell>
          <cell r="J36">
            <v>25.555</v>
          </cell>
        </row>
        <row r="37">
          <cell r="A37" t="str">
            <v>9-4</v>
          </cell>
          <cell r="B37">
            <v>5057</v>
          </cell>
          <cell r="C37">
            <v>5</v>
          </cell>
          <cell r="D37" t="str">
            <v>B</v>
          </cell>
          <cell r="E37">
            <v>9</v>
          </cell>
          <cell r="F37" t="str">
            <v>Z</v>
          </cell>
          <cell r="G37">
            <v>4</v>
          </cell>
          <cell r="H37" t="str">
            <v>C5705B-9Z-4</v>
          </cell>
          <cell r="I37">
            <v>0.71499999999999997</v>
          </cell>
          <cell r="J37">
            <v>26.085000000000001</v>
          </cell>
        </row>
        <row r="38">
          <cell r="A38" t="str">
            <v>10-1</v>
          </cell>
          <cell r="B38">
            <v>5057</v>
          </cell>
          <cell r="C38">
            <v>5</v>
          </cell>
          <cell r="D38" t="str">
            <v>B</v>
          </cell>
          <cell r="E38">
            <v>10</v>
          </cell>
          <cell r="F38" t="str">
            <v>Z</v>
          </cell>
          <cell r="G38">
            <v>1</v>
          </cell>
          <cell r="H38" t="str">
            <v>C5705B-10Z-1</v>
          </cell>
          <cell r="I38">
            <v>0.97499999999999998</v>
          </cell>
          <cell r="J38">
            <v>26.7</v>
          </cell>
        </row>
        <row r="39">
          <cell r="A39" t="str">
            <v>10-2</v>
          </cell>
          <cell r="B39">
            <v>5057</v>
          </cell>
          <cell r="C39">
            <v>5</v>
          </cell>
          <cell r="D39" t="str">
            <v>B</v>
          </cell>
          <cell r="E39">
            <v>10</v>
          </cell>
          <cell r="F39" t="str">
            <v>Z</v>
          </cell>
          <cell r="G39">
            <v>2</v>
          </cell>
          <cell r="H39" t="str">
            <v>C5705B-10Z-2</v>
          </cell>
          <cell r="I39">
            <v>0.94499999999999995</v>
          </cell>
          <cell r="J39">
            <v>27.675000000000001</v>
          </cell>
        </row>
        <row r="40">
          <cell r="A40" t="str">
            <v>10-3</v>
          </cell>
          <cell r="B40">
            <v>5057</v>
          </cell>
          <cell r="C40">
            <v>5</v>
          </cell>
          <cell r="D40" t="str">
            <v>B</v>
          </cell>
          <cell r="E40">
            <v>10</v>
          </cell>
          <cell r="F40" t="str">
            <v>Z</v>
          </cell>
          <cell r="G40">
            <v>3</v>
          </cell>
          <cell r="H40" t="str">
            <v>C5705B-10Z-3</v>
          </cell>
          <cell r="I40">
            <v>0.76500000000000001</v>
          </cell>
          <cell r="J40">
            <v>28.62</v>
          </cell>
        </row>
        <row r="41">
          <cell r="A41" t="str">
            <v>10-4</v>
          </cell>
          <cell r="B41">
            <v>5057</v>
          </cell>
          <cell r="C41">
            <v>5</v>
          </cell>
          <cell r="D41" t="str">
            <v>B</v>
          </cell>
          <cell r="E41">
            <v>10</v>
          </cell>
          <cell r="F41" t="str">
            <v>Z</v>
          </cell>
          <cell r="G41">
            <v>4</v>
          </cell>
          <cell r="H41" t="str">
            <v>C5705B-10Z-4</v>
          </cell>
          <cell r="I41">
            <v>0.54500000000000004</v>
          </cell>
          <cell r="J41">
            <v>29.385000000000002</v>
          </cell>
        </row>
        <row r="42">
          <cell r="A42" t="str">
            <v>11-1</v>
          </cell>
          <cell r="B42">
            <v>5057</v>
          </cell>
          <cell r="C42">
            <v>5</v>
          </cell>
          <cell r="D42" t="str">
            <v>B</v>
          </cell>
          <cell r="E42">
            <v>11</v>
          </cell>
          <cell r="F42" t="str">
            <v>Z</v>
          </cell>
          <cell r="G42">
            <v>1</v>
          </cell>
          <cell r="H42" t="str">
            <v>C5705B-11Z-1</v>
          </cell>
          <cell r="I42">
            <v>0.9</v>
          </cell>
          <cell r="J42">
            <v>29.7</v>
          </cell>
        </row>
        <row r="43">
          <cell r="A43" t="str">
            <v>11-2</v>
          </cell>
          <cell r="B43">
            <v>5057</v>
          </cell>
          <cell r="C43">
            <v>5</v>
          </cell>
          <cell r="D43" t="str">
            <v>B</v>
          </cell>
          <cell r="E43">
            <v>11</v>
          </cell>
          <cell r="F43" t="str">
            <v>Z</v>
          </cell>
          <cell r="G43">
            <v>2</v>
          </cell>
          <cell r="H43" t="str">
            <v>C5705B-11Z-2</v>
          </cell>
          <cell r="I43">
            <v>0.49</v>
          </cell>
          <cell r="J43">
            <v>30.6</v>
          </cell>
        </row>
        <row r="44">
          <cell r="A44" t="str">
            <v>11-3</v>
          </cell>
          <cell r="B44">
            <v>5057</v>
          </cell>
          <cell r="C44">
            <v>5</v>
          </cell>
          <cell r="D44" t="str">
            <v>B</v>
          </cell>
          <cell r="E44">
            <v>11</v>
          </cell>
          <cell r="F44" t="str">
            <v>Z</v>
          </cell>
          <cell r="G44">
            <v>3</v>
          </cell>
          <cell r="H44" t="str">
            <v>C5705B-11Z-3</v>
          </cell>
          <cell r="I44">
            <v>0.80500000000000005</v>
          </cell>
          <cell r="J44">
            <v>31.09</v>
          </cell>
        </row>
        <row r="45">
          <cell r="A45" t="str">
            <v>11-4</v>
          </cell>
          <cell r="B45">
            <v>5057</v>
          </cell>
          <cell r="C45">
            <v>5</v>
          </cell>
          <cell r="D45" t="str">
            <v>B</v>
          </cell>
          <cell r="E45">
            <v>11</v>
          </cell>
          <cell r="F45" t="str">
            <v>Z</v>
          </cell>
          <cell r="G45">
            <v>4</v>
          </cell>
          <cell r="H45" t="str">
            <v>C5705B-11Z-4</v>
          </cell>
          <cell r="I45">
            <v>0.73</v>
          </cell>
          <cell r="J45">
            <v>31.895</v>
          </cell>
        </row>
        <row r="46">
          <cell r="A46" t="str">
            <v>12-1</v>
          </cell>
          <cell r="B46">
            <v>5057</v>
          </cell>
          <cell r="C46">
            <v>5</v>
          </cell>
          <cell r="D46" t="str">
            <v>B</v>
          </cell>
          <cell r="E46">
            <v>12</v>
          </cell>
          <cell r="F46" t="str">
            <v>Z</v>
          </cell>
          <cell r="G46">
            <v>1</v>
          </cell>
          <cell r="H46" t="str">
            <v>C5705B-12Z-1</v>
          </cell>
          <cell r="I46">
            <v>0.1</v>
          </cell>
          <cell r="J46">
            <v>32.700000000000003</v>
          </cell>
        </row>
        <row r="47">
          <cell r="A47" t="str">
            <v>13-1</v>
          </cell>
          <cell r="B47">
            <v>5057</v>
          </cell>
          <cell r="C47">
            <v>5</v>
          </cell>
          <cell r="D47" t="str">
            <v>B</v>
          </cell>
          <cell r="E47">
            <v>13</v>
          </cell>
          <cell r="F47" t="str">
            <v>M</v>
          </cell>
          <cell r="G47">
            <v>1</v>
          </cell>
          <cell r="H47" t="str">
            <v>C5705B-13M-1</v>
          </cell>
          <cell r="I47">
            <v>0.61</v>
          </cell>
          <cell r="J47">
            <v>20.7</v>
          </cell>
        </row>
        <row r="48">
          <cell r="A48" t="str">
            <v>13-2</v>
          </cell>
          <cell r="B48">
            <v>5057</v>
          </cell>
          <cell r="C48">
            <v>5</v>
          </cell>
          <cell r="D48" t="str">
            <v>B</v>
          </cell>
          <cell r="E48">
            <v>13</v>
          </cell>
          <cell r="F48" t="str">
            <v>M</v>
          </cell>
          <cell r="G48">
            <v>2</v>
          </cell>
          <cell r="H48" t="str">
            <v>C5705B-13M-2</v>
          </cell>
          <cell r="I48">
            <v>0.66</v>
          </cell>
          <cell r="J48">
            <v>21.31</v>
          </cell>
        </row>
        <row r="49">
          <cell r="A49" t="str">
            <v>13-3</v>
          </cell>
          <cell r="B49">
            <v>5057</v>
          </cell>
          <cell r="C49">
            <v>5</v>
          </cell>
          <cell r="D49" t="str">
            <v>B</v>
          </cell>
          <cell r="E49">
            <v>13</v>
          </cell>
          <cell r="F49" t="str">
            <v>M</v>
          </cell>
          <cell r="G49">
            <v>3</v>
          </cell>
          <cell r="H49" t="str">
            <v>C5705B-13M-3</v>
          </cell>
          <cell r="I49">
            <v>0.91</v>
          </cell>
          <cell r="J49">
            <v>21.97</v>
          </cell>
        </row>
        <row r="50">
          <cell r="A50" t="str">
            <v>14-1</v>
          </cell>
          <cell r="B50">
            <v>5057</v>
          </cell>
          <cell r="C50">
            <v>5</v>
          </cell>
          <cell r="D50" t="str">
            <v>B</v>
          </cell>
          <cell r="E50">
            <v>14</v>
          </cell>
          <cell r="F50" t="str">
            <v>M</v>
          </cell>
          <cell r="G50">
            <v>1</v>
          </cell>
          <cell r="H50" t="str">
            <v>C5705B-14M-1</v>
          </cell>
          <cell r="I50">
            <v>0.9</v>
          </cell>
          <cell r="J50">
            <v>22.7</v>
          </cell>
        </row>
        <row r="51">
          <cell r="A51" t="str">
            <v>14-2</v>
          </cell>
          <cell r="B51">
            <v>5057</v>
          </cell>
          <cell r="C51">
            <v>5</v>
          </cell>
          <cell r="D51" t="str">
            <v>B</v>
          </cell>
          <cell r="E51">
            <v>14</v>
          </cell>
          <cell r="F51" t="str">
            <v>M</v>
          </cell>
          <cell r="G51">
            <v>2</v>
          </cell>
          <cell r="H51" t="str">
            <v>C5705B-14M-2</v>
          </cell>
          <cell r="I51">
            <v>0.98</v>
          </cell>
          <cell r="J51">
            <v>23.6</v>
          </cell>
        </row>
        <row r="52">
          <cell r="A52" t="str">
            <v>14-3</v>
          </cell>
          <cell r="B52">
            <v>5057</v>
          </cell>
          <cell r="C52">
            <v>5</v>
          </cell>
          <cell r="D52" t="str">
            <v>B</v>
          </cell>
          <cell r="E52">
            <v>14</v>
          </cell>
          <cell r="F52" t="str">
            <v>M</v>
          </cell>
          <cell r="G52">
            <v>3</v>
          </cell>
          <cell r="H52" t="str">
            <v>C5705B-14M-3</v>
          </cell>
          <cell r="I52">
            <v>0.83</v>
          </cell>
          <cell r="J52">
            <v>24.58</v>
          </cell>
        </row>
        <row r="53">
          <cell r="A53" t="str">
            <v>14-4</v>
          </cell>
          <cell r="B53">
            <v>5057</v>
          </cell>
          <cell r="C53">
            <v>5</v>
          </cell>
          <cell r="D53" t="str">
            <v>B</v>
          </cell>
          <cell r="E53">
            <v>14</v>
          </cell>
          <cell r="F53" t="str">
            <v>M</v>
          </cell>
          <cell r="G53">
            <v>4</v>
          </cell>
          <cell r="H53" t="str">
            <v>C5705B-14M-4</v>
          </cell>
          <cell r="I53">
            <v>0.78500000000000003</v>
          </cell>
          <cell r="J53">
            <v>25.41</v>
          </cell>
        </row>
        <row r="54">
          <cell r="A54" t="str">
            <v>15-1</v>
          </cell>
          <cell r="B54">
            <v>5057</v>
          </cell>
          <cell r="C54">
            <v>5</v>
          </cell>
          <cell r="D54" t="str">
            <v>B</v>
          </cell>
          <cell r="E54">
            <v>15</v>
          </cell>
          <cell r="F54" t="str">
            <v>M</v>
          </cell>
          <cell r="G54">
            <v>1</v>
          </cell>
          <cell r="H54" t="str">
            <v>C5705B-15M-1</v>
          </cell>
          <cell r="I54">
            <v>0.71499999999999997</v>
          </cell>
          <cell r="J54">
            <v>26.7</v>
          </cell>
        </row>
        <row r="55">
          <cell r="A55" t="str">
            <v>15-2</v>
          </cell>
          <cell r="B55">
            <v>5057</v>
          </cell>
          <cell r="C55">
            <v>5</v>
          </cell>
          <cell r="D55" t="str">
            <v>B</v>
          </cell>
          <cell r="E55">
            <v>15</v>
          </cell>
          <cell r="F55" t="str">
            <v>M</v>
          </cell>
          <cell r="G55">
            <v>2</v>
          </cell>
          <cell r="H55" t="str">
            <v>C5705B-15M-2</v>
          </cell>
          <cell r="I55">
            <v>0.48</v>
          </cell>
          <cell r="J55">
            <v>27.414999999999999</v>
          </cell>
        </row>
        <row r="56">
          <cell r="A56" t="str">
            <v>16-1</v>
          </cell>
          <cell r="B56">
            <v>5057</v>
          </cell>
          <cell r="C56">
            <v>5</v>
          </cell>
          <cell r="D56" t="str">
            <v>B</v>
          </cell>
          <cell r="E56">
            <v>16</v>
          </cell>
          <cell r="F56" t="str">
            <v>M</v>
          </cell>
          <cell r="G56">
            <v>1</v>
          </cell>
          <cell r="H56" t="str">
            <v>C5705B-16M-1</v>
          </cell>
          <cell r="I56">
            <v>0.97</v>
          </cell>
          <cell r="J56">
            <v>29.7</v>
          </cell>
        </row>
        <row r="57">
          <cell r="A57" t="str">
            <v>16-2</v>
          </cell>
          <cell r="B57">
            <v>5057</v>
          </cell>
          <cell r="C57">
            <v>5</v>
          </cell>
          <cell r="D57" t="str">
            <v>B</v>
          </cell>
          <cell r="E57">
            <v>16</v>
          </cell>
          <cell r="F57" t="str">
            <v>M</v>
          </cell>
          <cell r="G57">
            <v>2</v>
          </cell>
          <cell r="H57" t="str">
            <v>C5705B-16M-2</v>
          </cell>
          <cell r="I57">
            <v>0.7</v>
          </cell>
          <cell r="J57">
            <v>30.67</v>
          </cell>
        </row>
        <row r="58">
          <cell r="A58" t="str">
            <v>17-1</v>
          </cell>
          <cell r="B58">
            <v>5057</v>
          </cell>
          <cell r="C58">
            <v>5</v>
          </cell>
          <cell r="D58" t="str">
            <v>B</v>
          </cell>
          <cell r="E58">
            <v>17</v>
          </cell>
          <cell r="F58" t="str">
            <v>Z</v>
          </cell>
          <cell r="G58">
            <v>1</v>
          </cell>
          <cell r="H58" t="str">
            <v>C5705B-17Z-1</v>
          </cell>
          <cell r="I58">
            <v>0.39</v>
          </cell>
          <cell r="J58">
            <v>32.700000000000003</v>
          </cell>
        </row>
        <row r="59">
          <cell r="A59" t="str">
            <v>18-1</v>
          </cell>
          <cell r="B59">
            <v>5057</v>
          </cell>
          <cell r="C59">
            <v>5</v>
          </cell>
          <cell r="D59" t="str">
            <v>B</v>
          </cell>
          <cell r="E59">
            <v>18</v>
          </cell>
          <cell r="F59" t="str">
            <v>Z</v>
          </cell>
          <cell r="G59">
            <v>1</v>
          </cell>
          <cell r="H59" t="str">
            <v>C5705B-18Z-1</v>
          </cell>
          <cell r="I59">
            <v>0.75</v>
          </cell>
          <cell r="J59">
            <v>33.200000000000003</v>
          </cell>
        </row>
        <row r="60">
          <cell r="A60" t="str">
            <v>18-2</v>
          </cell>
          <cell r="B60">
            <v>5057</v>
          </cell>
          <cell r="C60">
            <v>5</v>
          </cell>
          <cell r="D60" t="str">
            <v>B</v>
          </cell>
          <cell r="E60">
            <v>18</v>
          </cell>
          <cell r="F60" t="str">
            <v>Z</v>
          </cell>
          <cell r="G60">
            <v>2</v>
          </cell>
          <cell r="H60" t="str">
            <v>C5705B-18Z-2</v>
          </cell>
          <cell r="I60">
            <v>0.59499999999999997</v>
          </cell>
          <cell r="J60">
            <v>33.950000000000003</v>
          </cell>
        </row>
        <row r="61">
          <cell r="A61" t="str">
            <v>18-3</v>
          </cell>
          <cell r="B61">
            <v>5057</v>
          </cell>
          <cell r="C61">
            <v>5</v>
          </cell>
          <cell r="D61" t="str">
            <v>B</v>
          </cell>
          <cell r="E61">
            <v>18</v>
          </cell>
          <cell r="F61" t="str">
            <v>Z</v>
          </cell>
          <cell r="G61">
            <v>3</v>
          </cell>
          <cell r="H61" t="str">
            <v>C5705B-18Z-3</v>
          </cell>
          <cell r="I61">
            <v>0.88</v>
          </cell>
          <cell r="J61">
            <v>34.545000000000002</v>
          </cell>
        </row>
        <row r="62">
          <cell r="A62" t="str">
            <v>18-4</v>
          </cell>
          <cell r="B62">
            <v>5057</v>
          </cell>
          <cell r="C62">
            <v>5</v>
          </cell>
          <cell r="D62" t="str">
            <v>B</v>
          </cell>
          <cell r="E62">
            <v>18</v>
          </cell>
          <cell r="F62" t="str">
            <v>Z</v>
          </cell>
          <cell r="G62">
            <v>4</v>
          </cell>
          <cell r="H62" t="str">
            <v>C5705B-18Z-4</v>
          </cell>
          <cell r="I62">
            <v>0.57499999999999996</v>
          </cell>
          <cell r="J62">
            <v>35.424999999999997</v>
          </cell>
        </row>
        <row r="63">
          <cell r="A63" t="str">
            <v>19-1</v>
          </cell>
          <cell r="B63">
            <v>5057</v>
          </cell>
          <cell r="C63">
            <v>5</v>
          </cell>
          <cell r="D63" t="str">
            <v>B</v>
          </cell>
          <cell r="E63">
            <v>19</v>
          </cell>
          <cell r="F63" t="str">
            <v>Z</v>
          </cell>
          <cell r="G63">
            <v>1</v>
          </cell>
          <cell r="H63" t="str">
            <v>C5705B-19Z-1</v>
          </cell>
          <cell r="I63">
            <v>0.83</v>
          </cell>
          <cell r="J63">
            <v>35.700000000000003</v>
          </cell>
        </row>
        <row r="64">
          <cell r="A64" t="str">
            <v>19-2</v>
          </cell>
          <cell r="B64">
            <v>5057</v>
          </cell>
          <cell r="C64">
            <v>5</v>
          </cell>
          <cell r="D64" t="str">
            <v>B</v>
          </cell>
          <cell r="E64">
            <v>19</v>
          </cell>
          <cell r="F64" t="str">
            <v>Z</v>
          </cell>
          <cell r="G64">
            <v>2</v>
          </cell>
          <cell r="H64" t="str">
            <v>C5705B-19Z-2</v>
          </cell>
          <cell r="I64">
            <v>0.86499999999999999</v>
          </cell>
          <cell r="J64">
            <v>36.53</v>
          </cell>
        </row>
        <row r="65">
          <cell r="A65" t="str">
            <v>19-3</v>
          </cell>
          <cell r="B65">
            <v>5057</v>
          </cell>
          <cell r="C65">
            <v>5</v>
          </cell>
          <cell r="D65" t="str">
            <v>B</v>
          </cell>
          <cell r="E65">
            <v>19</v>
          </cell>
          <cell r="F65" t="str">
            <v>Z</v>
          </cell>
          <cell r="G65">
            <v>3</v>
          </cell>
          <cell r="H65" t="str">
            <v>C5705B-19Z-3</v>
          </cell>
          <cell r="I65">
            <v>0.78</v>
          </cell>
          <cell r="J65">
            <v>37.395000000000003</v>
          </cell>
        </row>
        <row r="66">
          <cell r="A66" t="str">
            <v>19-4</v>
          </cell>
          <cell r="B66">
            <v>5057</v>
          </cell>
          <cell r="C66">
            <v>5</v>
          </cell>
          <cell r="D66" t="str">
            <v>B</v>
          </cell>
          <cell r="E66">
            <v>19</v>
          </cell>
          <cell r="F66" t="str">
            <v>Z</v>
          </cell>
          <cell r="G66">
            <v>4</v>
          </cell>
          <cell r="H66" t="str">
            <v>C5705B-19Z-4</v>
          </cell>
          <cell r="I66">
            <v>0.6</v>
          </cell>
          <cell r="J66">
            <v>38.174999999999997</v>
          </cell>
        </row>
        <row r="67">
          <cell r="A67" t="str">
            <v>20-1</v>
          </cell>
          <cell r="B67">
            <v>5057</v>
          </cell>
          <cell r="C67">
            <v>5</v>
          </cell>
          <cell r="D67" t="str">
            <v>B</v>
          </cell>
          <cell r="E67">
            <v>20</v>
          </cell>
          <cell r="F67" t="str">
            <v>Z</v>
          </cell>
          <cell r="G67">
            <v>1</v>
          </cell>
          <cell r="H67" t="str">
            <v>C5705B-20Z-1</v>
          </cell>
          <cell r="I67">
            <v>0.59</v>
          </cell>
          <cell r="J67">
            <v>38.700000000000003</v>
          </cell>
        </row>
        <row r="68">
          <cell r="A68" t="str">
            <v>20-2</v>
          </cell>
          <cell r="B68">
            <v>5057</v>
          </cell>
          <cell r="C68">
            <v>5</v>
          </cell>
          <cell r="D68" t="str">
            <v>B</v>
          </cell>
          <cell r="E68">
            <v>20</v>
          </cell>
          <cell r="F68" t="str">
            <v>Z</v>
          </cell>
          <cell r="G68">
            <v>2</v>
          </cell>
          <cell r="H68" t="str">
            <v>C5705B-20Z-2</v>
          </cell>
          <cell r="I68">
            <v>0.84499999999999997</v>
          </cell>
          <cell r="J68">
            <v>39.29</v>
          </cell>
        </row>
        <row r="69">
          <cell r="A69" t="str">
            <v>20-3</v>
          </cell>
          <cell r="B69">
            <v>5057</v>
          </cell>
          <cell r="C69">
            <v>5</v>
          </cell>
          <cell r="D69" t="str">
            <v>B</v>
          </cell>
          <cell r="E69">
            <v>20</v>
          </cell>
          <cell r="F69" t="str">
            <v>Z</v>
          </cell>
          <cell r="G69">
            <v>3</v>
          </cell>
          <cell r="H69" t="str">
            <v>C5705B-20Z-3</v>
          </cell>
          <cell r="I69">
            <v>0.86499999999999999</v>
          </cell>
          <cell r="J69">
            <v>40.134999999999998</v>
          </cell>
        </row>
        <row r="70">
          <cell r="A70" t="str">
            <v>20-4</v>
          </cell>
          <cell r="B70">
            <v>5057</v>
          </cell>
          <cell r="C70">
            <v>5</v>
          </cell>
          <cell r="D70" t="str">
            <v>B</v>
          </cell>
          <cell r="E70">
            <v>20</v>
          </cell>
          <cell r="F70" t="str">
            <v>Z</v>
          </cell>
          <cell r="G70">
            <v>4</v>
          </cell>
          <cell r="H70" t="str">
            <v>C5705B-20Z-4</v>
          </cell>
          <cell r="I70">
            <v>0.84</v>
          </cell>
          <cell r="J70">
            <v>41</v>
          </cell>
        </row>
        <row r="71">
          <cell r="A71" t="str">
            <v>21-1</v>
          </cell>
          <cell r="B71">
            <v>5057</v>
          </cell>
          <cell r="C71">
            <v>5</v>
          </cell>
          <cell r="D71" t="str">
            <v>B</v>
          </cell>
          <cell r="E71">
            <v>21</v>
          </cell>
          <cell r="F71" t="str">
            <v>Z</v>
          </cell>
          <cell r="G71">
            <v>1</v>
          </cell>
          <cell r="H71" t="str">
            <v>C5705B-21Z-1</v>
          </cell>
          <cell r="I71">
            <v>0.95499999999999996</v>
          </cell>
          <cell r="J71">
            <v>41.7</v>
          </cell>
        </row>
        <row r="72">
          <cell r="A72" t="str">
            <v>22-1</v>
          </cell>
          <cell r="B72">
            <v>5057</v>
          </cell>
          <cell r="C72">
            <v>5</v>
          </cell>
          <cell r="D72" t="str">
            <v>B</v>
          </cell>
          <cell r="E72">
            <v>22</v>
          </cell>
          <cell r="F72" t="str">
            <v>Z</v>
          </cell>
          <cell r="G72">
            <v>1</v>
          </cell>
          <cell r="H72" t="str">
            <v>C5705B-22Z-1</v>
          </cell>
          <cell r="I72">
            <v>0.6</v>
          </cell>
          <cell r="J72">
            <v>42.7</v>
          </cell>
        </row>
        <row r="73">
          <cell r="A73" t="str">
            <v>22-2</v>
          </cell>
          <cell r="B73">
            <v>5057</v>
          </cell>
          <cell r="C73">
            <v>5</v>
          </cell>
          <cell r="D73" t="str">
            <v>B</v>
          </cell>
          <cell r="E73">
            <v>22</v>
          </cell>
          <cell r="F73" t="str">
            <v>Z</v>
          </cell>
          <cell r="G73">
            <v>2</v>
          </cell>
          <cell r="H73" t="str">
            <v>C5705B-22Z-2</v>
          </cell>
          <cell r="I73">
            <v>0.68</v>
          </cell>
          <cell r="J73">
            <v>43.3</v>
          </cell>
        </row>
        <row r="74">
          <cell r="A74" t="str">
            <v>22-3</v>
          </cell>
          <cell r="B74">
            <v>5057</v>
          </cell>
          <cell r="C74">
            <v>5</v>
          </cell>
          <cell r="D74" t="str">
            <v>B</v>
          </cell>
          <cell r="E74">
            <v>22</v>
          </cell>
          <cell r="F74" t="str">
            <v>Z</v>
          </cell>
          <cell r="G74">
            <v>3</v>
          </cell>
          <cell r="H74" t="str">
            <v>C5705B-22Z-3</v>
          </cell>
          <cell r="I74">
            <v>0.93500000000000005</v>
          </cell>
          <cell r="J74">
            <v>43.98</v>
          </cell>
        </row>
        <row r="75">
          <cell r="A75" t="str">
            <v>23-1</v>
          </cell>
          <cell r="B75">
            <v>5057</v>
          </cell>
          <cell r="C75">
            <v>5</v>
          </cell>
          <cell r="D75" t="str">
            <v>B</v>
          </cell>
          <cell r="E75">
            <v>23</v>
          </cell>
          <cell r="F75" t="str">
            <v>Z</v>
          </cell>
          <cell r="G75">
            <v>1</v>
          </cell>
          <cell r="H75" t="str">
            <v>C5705B-23Z-1</v>
          </cell>
          <cell r="I75">
            <v>0.94499999999999995</v>
          </cell>
          <cell r="J75">
            <v>44.7</v>
          </cell>
        </row>
        <row r="76">
          <cell r="A76" t="str">
            <v>23-2</v>
          </cell>
          <cell r="B76">
            <v>5057</v>
          </cell>
          <cell r="C76">
            <v>5</v>
          </cell>
          <cell r="D76" t="str">
            <v>B</v>
          </cell>
          <cell r="E76">
            <v>23</v>
          </cell>
          <cell r="F76" t="str">
            <v>Z</v>
          </cell>
          <cell r="G76">
            <v>2</v>
          </cell>
          <cell r="H76" t="str">
            <v>C5705B-23Z-2</v>
          </cell>
          <cell r="I76">
            <v>0.56499999999999995</v>
          </cell>
          <cell r="J76">
            <v>45.645000000000003</v>
          </cell>
        </row>
        <row r="77">
          <cell r="A77" t="str">
            <v>23-3</v>
          </cell>
          <cell r="B77">
            <v>5057</v>
          </cell>
          <cell r="C77">
            <v>5</v>
          </cell>
          <cell r="D77" t="str">
            <v>B</v>
          </cell>
          <cell r="E77">
            <v>23</v>
          </cell>
          <cell r="F77" t="str">
            <v>Z</v>
          </cell>
          <cell r="G77">
            <v>3</v>
          </cell>
          <cell r="H77" t="str">
            <v>C5705B-23Z-3</v>
          </cell>
          <cell r="I77">
            <v>0.86499999999999999</v>
          </cell>
          <cell r="J77">
            <v>46.21</v>
          </cell>
        </row>
        <row r="78">
          <cell r="A78" t="str">
            <v>23-4</v>
          </cell>
          <cell r="B78">
            <v>5057</v>
          </cell>
          <cell r="C78">
            <v>5</v>
          </cell>
          <cell r="D78" t="str">
            <v>B</v>
          </cell>
          <cell r="E78">
            <v>23</v>
          </cell>
          <cell r="F78" t="str">
            <v>Z</v>
          </cell>
          <cell r="G78">
            <v>4</v>
          </cell>
          <cell r="H78" t="str">
            <v>C5705B-23Z-4</v>
          </cell>
          <cell r="I78">
            <v>0.79</v>
          </cell>
          <cell r="J78">
            <v>47.075000000000003</v>
          </cell>
        </row>
        <row r="79">
          <cell r="A79" t="str">
            <v>24-1</v>
          </cell>
          <cell r="B79">
            <v>5057</v>
          </cell>
          <cell r="C79">
            <v>5</v>
          </cell>
          <cell r="D79" t="str">
            <v>B</v>
          </cell>
          <cell r="E79">
            <v>24</v>
          </cell>
          <cell r="F79" t="str">
            <v>Z</v>
          </cell>
          <cell r="G79">
            <v>1</v>
          </cell>
          <cell r="H79" t="str">
            <v>C5705B-24Z-1</v>
          </cell>
          <cell r="I79">
            <v>0.77500000000000002</v>
          </cell>
          <cell r="J79">
            <v>47.7</v>
          </cell>
        </row>
        <row r="80">
          <cell r="A80" t="str">
            <v>24-2</v>
          </cell>
          <cell r="B80">
            <v>5057</v>
          </cell>
          <cell r="C80">
            <v>5</v>
          </cell>
          <cell r="D80" t="str">
            <v>B</v>
          </cell>
          <cell r="E80">
            <v>24</v>
          </cell>
          <cell r="F80" t="str">
            <v>Z</v>
          </cell>
          <cell r="G80">
            <v>2</v>
          </cell>
          <cell r="H80" t="str">
            <v>C5705B-24Z-2</v>
          </cell>
          <cell r="I80">
            <v>0.95499999999999996</v>
          </cell>
          <cell r="J80">
            <v>48.475000000000001</v>
          </cell>
        </row>
        <row r="81">
          <cell r="A81" t="str">
            <v>24-3</v>
          </cell>
          <cell r="B81">
            <v>5057</v>
          </cell>
          <cell r="C81">
            <v>5</v>
          </cell>
          <cell r="D81" t="str">
            <v>B</v>
          </cell>
          <cell r="E81">
            <v>24</v>
          </cell>
          <cell r="F81" t="str">
            <v>Z</v>
          </cell>
          <cell r="G81">
            <v>3</v>
          </cell>
          <cell r="H81" t="str">
            <v>C5705B-24Z-3</v>
          </cell>
          <cell r="I81">
            <v>0.44</v>
          </cell>
          <cell r="J81">
            <v>49.43</v>
          </cell>
        </row>
        <row r="82">
          <cell r="A82" t="str">
            <v>24-4</v>
          </cell>
          <cell r="B82">
            <v>5057</v>
          </cell>
          <cell r="C82">
            <v>5</v>
          </cell>
          <cell r="D82" t="str">
            <v>B</v>
          </cell>
          <cell r="E82">
            <v>24</v>
          </cell>
          <cell r="F82" t="str">
            <v>Z</v>
          </cell>
          <cell r="G82">
            <v>4</v>
          </cell>
          <cell r="H82" t="str">
            <v>C5705B-24Z-4</v>
          </cell>
          <cell r="I82">
            <v>0.91500000000000004</v>
          </cell>
          <cell r="J82">
            <v>49.87</v>
          </cell>
        </row>
        <row r="83">
          <cell r="A83" t="str">
            <v>25-1</v>
          </cell>
          <cell r="B83">
            <v>5057</v>
          </cell>
          <cell r="C83">
            <v>5</v>
          </cell>
          <cell r="D83" t="str">
            <v>B</v>
          </cell>
          <cell r="E83">
            <v>25</v>
          </cell>
          <cell r="F83" t="str">
            <v>Z</v>
          </cell>
          <cell r="G83">
            <v>1</v>
          </cell>
          <cell r="H83" t="str">
            <v>C5705B-25Z-1</v>
          </cell>
          <cell r="I83">
            <v>0.9</v>
          </cell>
          <cell r="J83">
            <v>50.7</v>
          </cell>
        </row>
        <row r="84">
          <cell r="A84" t="str">
            <v>25-2</v>
          </cell>
          <cell r="B84">
            <v>5057</v>
          </cell>
          <cell r="C84">
            <v>5</v>
          </cell>
          <cell r="D84" t="str">
            <v>B</v>
          </cell>
          <cell r="E84">
            <v>25</v>
          </cell>
          <cell r="F84" t="str">
            <v>Z</v>
          </cell>
          <cell r="G84">
            <v>2</v>
          </cell>
          <cell r="H84" t="str">
            <v>C5705B-25Z-2</v>
          </cell>
          <cell r="I84">
            <v>0.755</v>
          </cell>
          <cell r="J84">
            <v>51.6</v>
          </cell>
        </row>
        <row r="85">
          <cell r="A85" t="str">
            <v>25-3</v>
          </cell>
          <cell r="B85">
            <v>5057</v>
          </cell>
          <cell r="C85">
            <v>5</v>
          </cell>
          <cell r="D85" t="str">
            <v>B</v>
          </cell>
          <cell r="E85">
            <v>25</v>
          </cell>
          <cell r="F85" t="str">
            <v>Z</v>
          </cell>
          <cell r="G85">
            <v>3</v>
          </cell>
          <cell r="H85" t="str">
            <v>C5705B-25Z-3</v>
          </cell>
          <cell r="I85">
            <v>0.98499999999999999</v>
          </cell>
          <cell r="J85">
            <v>52.354999999999997</v>
          </cell>
        </row>
        <row r="86">
          <cell r="A86" t="str">
            <v>25-4</v>
          </cell>
          <cell r="B86">
            <v>5057</v>
          </cell>
          <cell r="C86">
            <v>5</v>
          </cell>
          <cell r="D86" t="str">
            <v>B</v>
          </cell>
          <cell r="E86">
            <v>25</v>
          </cell>
          <cell r="F86" t="str">
            <v>Z</v>
          </cell>
          <cell r="G86">
            <v>4</v>
          </cell>
          <cell r="H86" t="str">
            <v>C5705B-25Z-4</v>
          </cell>
          <cell r="I86">
            <v>0.52500000000000002</v>
          </cell>
          <cell r="J86">
            <v>53.34</v>
          </cell>
        </row>
        <row r="87">
          <cell r="A87" t="str">
            <v>26-1</v>
          </cell>
          <cell r="B87">
            <v>5057</v>
          </cell>
          <cell r="C87">
            <v>5</v>
          </cell>
          <cell r="D87" t="str">
            <v>B</v>
          </cell>
          <cell r="E87">
            <v>26</v>
          </cell>
          <cell r="F87" t="str">
            <v>Z</v>
          </cell>
          <cell r="G87">
            <v>1</v>
          </cell>
          <cell r="H87" t="str">
            <v>C5705B-26Z-1</v>
          </cell>
          <cell r="I87">
            <v>0.68</v>
          </cell>
          <cell r="J87">
            <v>53.7</v>
          </cell>
        </row>
        <row r="88">
          <cell r="A88" t="str">
            <v>26-2</v>
          </cell>
          <cell r="B88">
            <v>5057</v>
          </cell>
          <cell r="C88">
            <v>5</v>
          </cell>
          <cell r="D88" t="str">
            <v>B</v>
          </cell>
          <cell r="E88">
            <v>26</v>
          </cell>
          <cell r="F88" t="str">
            <v>Z</v>
          </cell>
          <cell r="G88">
            <v>2</v>
          </cell>
          <cell r="H88" t="str">
            <v>C5705B-26Z-2</v>
          </cell>
          <cell r="I88">
            <v>0.71499999999999997</v>
          </cell>
          <cell r="J88">
            <v>54.38</v>
          </cell>
        </row>
        <row r="89">
          <cell r="A89" t="str">
            <v>26-3</v>
          </cell>
          <cell r="B89">
            <v>5057</v>
          </cell>
          <cell r="C89">
            <v>5</v>
          </cell>
          <cell r="D89" t="str">
            <v>B</v>
          </cell>
          <cell r="E89">
            <v>26</v>
          </cell>
          <cell r="F89" t="str">
            <v>Z</v>
          </cell>
          <cell r="G89">
            <v>3</v>
          </cell>
          <cell r="H89" t="str">
            <v>C5705B-26Z-3</v>
          </cell>
          <cell r="I89">
            <v>0.85</v>
          </cell>
          <cell r="J89">
            <v>55.094999999999999</v>
          </cell>
        </row>
        <row r="90">
          <cell r="A90" t="str">
            <v>26-4</v>
          </cell>
          <cell r="B90">
            <v>5057</v>
          </cell>
          <cell r="C90">
            <v>5</v>
          </cell>
          <cell r="D90" t="str">
            <v>B</v>
          </cell>
          <cell r="E90">
            <v>26</v>
          </cell>
          <cell r="F90" t="str">
            <v>Z</v>
          </cell>
          <cell r="G90">
            <v>4</v>
          </cell>
          <cell r="H90" t="str">
            <v>C5705B-26Z-4</v>
          </cell>
          <cell r="I90">
            <v>0.93</v>
          </cell>
          <cell r="J90">
            <v>55.945</v>
          </cell>
        </row>
        <row r="91">
          <cell r="A91" t="str">
            <v>27-1</v>
          </cell>
          <cell r="B91">
            <v>5057</v>
          </cell>
          <cell r="C91">
            <v>5</v>
          </cell>
          <cell r="D91" t="str">
            <v>B</v>
          </cell>
          <cell r="E91">
            <v>27</v>
          </cell>
          <cell r="F91" t="str">
            <v>Z</v>
          </cell>
          <cell r="G91">
            <v>1</v>
          </cell>
          <cell r="H91" t="str">
            <v>C5705B-27Z-1</v>
          </cell>
          <cell r="I91">
            <v>0.89500000000000002</v>
          </cell>
          <cell r="J91">
            <v>56.7</v>
          </cell>
        </row>
        <row r="92">
          <cell r="A92" t="str">
            <v>27-2</v>
          </cell>
          <cell r="B92">
            <v>5057</v>
          </cell>
          <cell r="C92">
            <v>5</v>
          </cell>
          <cell r="D92" t="str">
            <v>B</v>
          </cell>
          <cell r="E92">
            <v>27</v>
          </cell>
          <cell r="F92" t="str">
            <v>Z</v>
          </cell>
          <cell r="G92">
            <v>2</v>
          </cell>
          <cell r="H92" t="str">
            <v>C5705B-27Z-2</v>
          </cell>
          <cell r="I92">
            <v>0.89</v>
          </cell>
          <cell r="J92">
            <v>57.594999999999999</v>
          </cell>
        </row>
        <row r="93">
          <cell r="A93" t="str">
            <v>27-3</v>
          </cell>
          <cell r="B93">
            <v>5057</v>
          </cell>
          <cell r="C93">
            <v>5</v>
          </cell>
          <cell r="D93" t="str">
            <v>B</v>
          </cell>
          <cell r="E93">
            <v>27</v>
          </cell>
          <cell r="F93" t="str">
            <v>Z</v>
          </cell>
          <cell r="G93">
            <v>3</v>
          </cell>
          <cell r="H93" t="str">
            <v>C5705B-27Z-3</v>
          </cell>
          <cell r="I93">
            <v>0.55000000000000004</v>
          </cell>
          <cell r="J93">
            <v>58.484999999999999</v>
          </cell>
        </row>
        <row r="94">
          <cell r="A94" t="str">
            <v>27-4</v>
          </cell>
          <cell r="B94">
            <v>5057</v>
          </cell>
          <cell r="C94">
            <v>5</v>
          </cell>
          <cell r="D94" t="str">
            <v>B</v>
          </cell>
          <cell r="E94">
            <v>27</v>
          </cell>
          <cell r="F94" t="str">
            <v>Z</v>
          </cell>
          <cell r="G94">
            <v>4</v>
          </cell>
          <cell r="H94" t="str">
            <v>C5705B-27Z-4</v>
          </cell>
          <cell r="I94">
            <v>0.93500000000000005</v>
          </cell>
          <cell r="J94">
            <v>59.034999999999997</v>
          </cell>
        </row>
        <row r="95">
          <cell r="A95" t="str">
            <v>28-1</v>
          </cell>
          <cell r="B95">
            <v>5057</v>
          </cell>
          <cell r="C95">
            <v>5</v>
          </cell>
          <cell r="D95" t="str">
            <v>B</v>
          </cell>
          <cell r="E95">
            <v>28</v>
          </cell>
          <cell r="F95" t="str">
            <v>Z</v>
          </cell>
          <cell r="G95">
            <v>1</v>
          </cell>
          <cell r="H95" t="str">
            <v>C5705B-28Z-1</v>
          </cell>
          <cell r="I95">
            <v>0.91</v>
          </cell>
          <cell r="J95">
            <v>59.7</v>
          </cell>
        </row>
        <row r="96">
          <cell r="A96" t="str">
            <v>28-2</v>
          </cell>
          <cell r="B96">
            <v>5057</v>
          </cell>
          <cell r="C96">
            <v>5</v>
          </cell>
          <cell r="D96" t="str">
            <v>B</v>
          </cell>
          <cell r="E96">
            <v>28</v>
          </cell>
          <cell r="F96" t="str">
            <v>Z</v>
          </cell>
          <cell r="G96">
            <v>2</v>
          </cell>
          <cell r="H96" t="str">
            <v>C5705B-28Z-2</v>
          </cell>
          <cell r="I96">
            <v>0.83</v>
          </cell>
          <cell r="J96">
            <v>60.61</v>
          </cell>
        </row>
        <row r="97">
          <cell r="A97" t="str">
            <v>28-3</v>
          </cell>
          <cell r="B97">
            <v>5057</v>
          </cell>
          <cell r="C97">
            <v>5</v>
          </cell>
          <cell r="D97" t="str">
            <v>B</v>
          </cell>
          <cell r="E97">
            <v>28</v>
          </cell>
          <cell r="F97" t="str">
            <v>Z</v>
          </cell>
          <cell r="G97">
            <v>3</v>
          </cell>
          <cell r="H97" t="str">
            <v>C5705B-28Z-3</v>
          </cell>
          <cell r="I97">
            <v>0.75</v>
          </cell>
          <cell r="J97">
            <v>61.44</v>
          </cell>
        </row>
        <row r="98">
          <cell r="A98" t="str">
            <v>28-4</v>
          </cell>
          <cell r="B98">
            <v>5057</v>
          </cell>
          <cell r="C98">
            <v>5</v>
          </cell>
          <cell r="D98" t="str">
            <v>B</v>
          </cell>
          <cell r="E98">
            <v>28</v>
          </cell>
          <cell r="F98" t="str">
            <v>Z</v>
          </cell>
          <cell r="G98">
            <v>4</v>
          </cell>
          <cell r="H98" t="str">
            <v>C5705B-28Z-4</v>
          </cell>
          <cell r="I98">
            <v>0.56999999999999995</v>
          </cell>
          <cell r="J98">
            <v>62.19</v>
          </cell>
        </row>
        <row r="99">
          <cell r="A99" t="str">
            <v>29-1</v>
          </cell>
          <cell r="B99">
            <v>5057</v>
          </cell>
          <cell r="C99">
            <v>5</v>
          </cell>
          <cell r="D99" t="str">
            <v>B</v>
          </cell>
          <cell r="E99">
            <v>29</v>
          </cell>
          <cell r="F99" t="str">
            <v>Z</v>
          </cell>
          <cell r="G99">
            <v>1</v>
          </cell>
          <cell r="H99" t="str">
            <v>C5705B-29Z-1</v>
          </cell>
          <cell r="I99">
            <v>0.82499999999999996</v>
          </cell>
          <cell r="J99">
            <v>62.7</v>
          </cell>
        </row>
        <row r="100">
          <cell r="A100" t="str">
            <v>29-2</v>
          </cell>
          <cell r="B100">
            <v>5057</v>
          </cell>
          <cell r="C100">
            <v>5</v>
          </cell>
          <cell r="D100" t="str">
            <v>B</v>
          </cell>
          <cell r="E100">
            <v>29</v>
          </cell>
          <cell r="F100" t="str">
            <v>Z</v>
          </cell>
          <cell r="G100">
            <v>2</v>
          </cell>
          <cell r="H100" t="str">
            <v>C5705B-29Z-2</v>
          </cell>
          <cell r="I100">
            <v>0.72</v>
          </cell>
          <cell r="J100">
            <v>63.524999999999999</v>
          </cell>
        </row>
        <row r="101">
          <cell r="A101" t="str">
            <v>29-3</v>
          </cell>
          <cell r="B101">
            <v>5057</v>
          </cell>
          <cell r="C101">
            <v>5</v>
          </cell>
          <cell r="D101" t="str">
            <v>B</v>
          </cell>
          <cell r="E101">
            <v>29</v>
          </cell>
          <cell r="F101" t="str">
            <v>Z</v>
          </cell>
          <cell r="G101">
            <v>3</v>
          </cell>
          <cell r="H101" t="str">
            <v>C5705B-29Z-3</v>
          </cell>
          <cell r="I101">
            <v>0.995</v>
          </cell>
          <cell r="J101">
            <v>64.245000000000005</v>
          </cell>
        </row>
        <row r="102">
          <cell r="A102" t="str">
            <v>29-4</v>
          </cell>
          <cell r="B102">
            <v>5057</v>
          </cell>
          <cell r="C102">
            <v>5</v>
          </cell>
          <cell r="D102" t="str">
            <v>B</v>
          </cell>
          <cell r="E102">
            <v>29</v>
          </cell>
          <cell r="F102" t="str">
            <v>Z</v>
          </cell>
          <cell r="G102">
            <v>4</v>
          </cell>
          <cell r="H102" t="str">
            <v>C5705B-29Z-4</v>
          </cell>
          <cell r="I102">
            <v>0.64</v>
          </cell>
          <cell r="J102">
            <v>65.239999999999995</v>
          </cell>
        </row>
        <row r="103">
          <cell r="A103" t="str">
            <v>30-1</v>
          </cell>
          <cell r="B103">
            <v>5057</v>
          </cell>
          <cell r="C103">
            <v>5</v>
          </cell>
          <cell r="D103" t="str">
            <v>B</v>
          </cell>
          <cell r="E103">
            <v>30</v>
          </cell>
          <cell r="F103" t="str">
            <v>Z</v>
          </cell>
          <cell r="G103">
            <v>1</v>
          </cell>
          <cell r="H103" t="str">
            <v>C5705B-30Z-1</v>
          </cell>
          <cell r="I103">
            <v>0.97</v>
          </cell>
          <cell r="J103">
            <v>65.7</v>
          </cell>
        </row>
        <row r="104">
          <cell r="A104" t="str">
            <v>30-2</v>
          </cell>
          <cell r="B104">
            <v>5057</v>
          </cell>
          <cell r="C104">
            <v>5</v>
          </cell>
          <cell r="D104" t="str">
            <v>B</v>
          </cell>
          <cell r="E104">
            <v>30</v>
          </cell>
          <cell r="F104" t="str">
            <v>Z</v>
          </cell>
          <cell r="G104">
            <v>2</v>
          </cell>
          <cell r="H104" t="str">
            <v>C5705B-30Z-2</v>
          </cell>
          <cell r="I104">
            <v>0.59</v>
          </cell>
          <cell r="J104">
            <v>66.67</v>
          </cell>
        </row>
        <row r="105">
          <cell r="A105" t="str">
            <v>30-3</v>
          </cell>
          <cell r="B105">
            <v>5057</v>
          </cell>
          <cell r="C105">
            <v>5</v>
          </cell>
          <cell r="D105" t="str">
            <v>B</v>
          </cell>
          <cell r="E105">
            <v>30</v>
          </cell>
          <cell r="F105" t="str">
            <v>Z</v>
          </cell>
          <cell r="G105">
            <v>3</v>
          </cell>
          <cell r="H105" t="str">
            <v>C5705B-30Z-3</v>
          </cell>
          <cell r="I105">
            <v>0.93500000000000005</v>
          </cell>
          <cell r="J105">
            <v>67.260000000000005</v>
          </cell>
        </row>
        <row r="106">
          <cell r="A106" t="str">
            <v>30-4</v>
          </cell>
          <cell r="B106">
            <v>5057</v>
          </cell>
          <cell r="C106">
            <v>5</v>
          </cell>
          <cell r="D106" t="str">
            <v>B</v>
          </cell>
          <cell r="E106">
            <v>30</v>
          </cell>
          <cell r="F106" t="str">
            <v>Z</v>
          </cell>
          <cell r="G106">
            <v>4</v>
          </cell>
          <cell r="H106" t="str">
            <v>C5705B-30Z-4</v>
          </cell>
          <cell r="I106">
            <v>0.67</v>
          </cell>
          <cell r="J106">
            <v>68.194999999999993</v>
          </cell>
        </row>
        <row r="107">
          <cell r="A107" t="str">
            <v>31-1</v>
          </cell>
          <cell r="B107">
            <v>5057</v>
          </cell>
          <cell r="C107">
            <v>5</v>
          </cell>
          <cell r="D107" t="str">
            <v>B</v>
          </cell>
          <cell r="E107">
            <v>31</v>
          </cell>
          <cell r="F107" t="str">
            <v>Z</v>
          </cell>
          <cell r="G107">
            <v>1</v>
          </cell>
          <cell r="H107" t="str">
            <v>C5705B-31Z-1</v>
          </cell>
          <cell r="I107">
            <v>0.97</v>
          </cell>
          <cell r="J107">
            <v>68.7</v>
          </cell>
        </row>
        <row r="108">
          <cell r="A108" t="str">
            <v>31-2</v>
          </cell>
          <cell r="B108">
            <v>5057</v>
          </cell>
          <cell r="C108">
            <v>5</v>
          </cell>
          <cell r="D108" t="str">
            <v>B</v>
          </cell>
          <cell r="E108">
            <v>31</v>
          </cell>
          <cell r="F108" t="str">
            <v>Z</v>
          </cell>
          <cell r="G108">
            <v>2</v>
          </cell>
          <cell r="H108" t="str">
            <v>C5705B-31Z-2</v>
          </cell>
          <cell r="I108">
            <v>0.75</v>
          </cell>
          <cell r="J108">
            <v>69.67</v>
          </cell>
        </row>
        <row r="109">
          <cell r="A109" t="str">
            <v>31-3</v>
          </cell>
          <cell r="B109">
            <v>5057</v>
          </cell>
          <cell r="C109">
            <v>5</v>
          </cell>
          <cell r="D109" t="str">
            <v>B</v>
          </cell>
          <cell r="E109">
            <v>31</v>
          </cell>
          <cell r="F109" t="str">
            <v>Z</v>
          </cell>
          <cell r="G109">
            <v>3</v>
          </cell>
          <cell r="H109" t="str">
            <v>C5705B-31Z-3</v>
          </cell>
          <cell r="I109">
            <v>0.43</v>
          </cell>
          <cell r="J109">
            <v>70.42</v>
          </cell>
        </row>
        <row r="110">
          <cell r="A110" t="str">
            <v>31-4</v>
          </cell>
          <cell r="B110">
            <v>5057</v>
          </cell>
          <cell r="C110">
            <v>5</v>
          </cell>
          <cell r="D110" t="str">
            <v>B</v>
          </cell>
          <cell r="E110">
            <v>31</v>
          </cell>
          <cell r="F110" t="str">
            <v>Z</v>
          </cell>
          <cell r="G110">
            <v>4</v>
          </cell>
          <cell r="H110" t="str">
            <v>C5705B-31Z-4</v>
          </cell>
          <cell r="I110">
            <v>0.99</v>
          </cell>
          <cell r="J110">
            <v>70.849999999999994</v>
          </cell>
        </row>
        <row r="111">
          <cell r="A111" t="str">
            <v>32-1</v>
          </cell>
          <cell r="B111">
            <v>5057</v>
          </cell>
          <cell r="C111">
            <v>5</v>
          </cell>
          <cell r="D111" t="str">
            <v>B</v>
          </cell>
          <cell r="E111">
            <v>32</v>
          </cell>
          <cell r="F111" t="str">
            <v>Z</v>
          </cell>
          <cell r="G111">
            <v>1</v>
          </cell>
          <cell r="H111" t="str">
            <v>C5705B-32Z-1</v>
          </cell>
          <cell r="I111">
            <v>0.77500000000000002</v>
          </cell>
          <cell r="J111">
            <v>71.7</v>
          </cell>
        </row>
        <row r="112">
          <cell r="A112" t="str">
            <v>32-2</v>
          </cell>
          <cell r="B112">
            <v>5057</v>
          </cell>
          <cell r="C112">
            <v>5</v>
          </cell>
          <cell r="D112" t="str">
            <v>B</v>
          </cell>
          <cell r="E112">
            <v>32</v>
          </cell>
          <cell r="F112" t="str">
            <v>Z</v>
          </cell>
          <cell r="G112">
            <v>2</v>
          </cell>
          <cell r="H112" t="str">
            <v>C5705B-32Z-2</v>
          </cell>
          <cell r="I112">
            <v>0.91</v>
          </cell>
          <cell r="J112">
            <v>72.474999999999994</v>
          </cell>
        </row>
        <row r="113">
          <cell r="A113" t="str">
            <v>32-3</v>
          </cell>
          <cell r="B113">
            <v>5057</v>
          </cell>
          <cell r="C113">
            <v>5</v>
          </cell>
          <cell r="D113" t="str">
            <v>B</v>
          </cell>
          <cell r="E113">
            <v>32</v>
          </cell>
          <cell r="F113" t="str">
            <v>Z</v>
          </cell>
          <cell r="G113">
            <v>3</v>
          </cell>
          <cell r="H113" t="str">
            <v>C5705B-32Z-3</v>
          </cell>
          <cell r="I113">
            <v>0.85</v>
          </cell>
          <cell r="J113">
            <v>73.385000000000005</v>
          </cell>
        </row>
        <row r="114">
          <cell r="A114" t="str">
            <v>32-4</v>
          </cell>
          <cell r="B114">
            <v>5057</v>
          </cell>
          <cell r="C114">
            <v>5</v>
          </cell>
          <cell r="D114" t="str">
            <v>B</v>
          </cell>
          <cell r="E114">
            <v>32</v>
          </cell>
          <cell r="F114" t="str">
            <v>Z</v>
          </cell>
          <cell r="G114">
            <v>4</v>
          </cell>
          <cell r="H114" t="str">
            <v>C5705B-32Z-4</v>
          </cell>
          <cell r="I114">
            <v>0.7</v>
          </cell>
          <cell r="J114">
            <v>74.234999999999999</v>
          </cell>
        </row>
        <row r="115">
          <cell r="A115" t="str">
            <v>33-1</v>
          </cell>
          <cell r="B115">
            <v>5057</v>
          </cell>
          <cell r="C115">
            <v>5</v>
          </cell>
          <cell r="D115" t="str">
            <v>B</v>
          </cell>
          <cell r="E115">
            <v>33</v>
          </cell>
          <cell r="F115" t="str">
            <v>Z</v>
          </cell>
          <cell r="G115">
            <v>1</v>
          </cell>
          <cell r="H115" t="str">
            <v>C5705B-33Z-1</v>
          </cell>
          <cell r="I115">
            <v>0.58499999999999996</v>
          </cell>
          <cell r="J115">
            <v>74.7</v>
          </cell>
        </row>
        <row r="116">
          <cell r="A116" t="str">
            <v>33-2</v>
          </cell>
          <cell r="B116">
            <v>5057</v>
          </cell>
          <cell r="C116">
            <v>5</v>
          </cell>
          <cell r="D116" t="str">
            <v>B</v>
          </cell>
          <cell r="E116">
            <v>33</v>
          </cell>
          <cell r="F116" t="str">
            <v>Z</v>
          </cell>
          <cell r="G116">
            <v>2</v>
          </cell>
          <cell r="H116" t="str">
            <v>C5705B-33Z-2</v>
          </cell>
          <cell r="I116">
            <v>0.95499999999999996</v>
          </cell>
          <cell r="J116">
            <v>75.284999999999997</v>
          </cell>
        </row>
        <row r="117">
          <cell r="A117" t="str">
            <v>33-3</v>
          </cell>
          <cell r="B117">
            <v>5057</v>
          </cell>
          <cell r="C117">
            <v>5</v>
          </cell>
          <cell r="D117" t="str">
            <v>B</v>
          </cell>
          <cell r="E117">
            <v>33</v>
          </cell>
          <cell r="F117" t="str">
            <v>Z</v>
          </cell>
          <cell r="G117">
            <v>3</v>
          </cell>
          <cell r="H117" t="str">
            <v>C5705B-33Z-3</v>
          </cell>
          <cell r="I117">
            <v>0.81499999999999995</v>
          </cell>
          <cell r="J117">
            <v>76.239999999999995</v>
          </cell>
        </row>
        <row r="118">
          <cell r="A118" t="str">
            <v>33-4</v>
          </cell>
          <cell r="B118">
            <v>5057</v>
          </cell>
          <cell r="C118">
            <v>5</v>
          </cell>
          <cell r="D118" t="str">
            <v>B</v>
          </cell>
          <cell r="E118">
            <v>33</v>
          </cell>
          <cell r="F118" t="str">
            <v>Z</v>
          </cell>
          <cell r="G118">
            <v>4</v>
          </cell>
          <cell r="H118" t="str">
            <v>C5705B-33Z-4</v>
          </cell>
          <cell r="I118">
            <v>0.875</v>
          </cell>
          <cell r="J118">
            <v>77.055000000000007</v>
          </cell>
        </row>
        <row r="119">
          <cell r="A119" t="str">
            <v>34-1</v>
          </cell>
          <cell r="B119">
            <v>5057</v>
          </cell>
          <cell r="C119">
            <v>5</v>
          </cell>
          <cell r="D119" t="str">
            <v>B</v>
          </cell>
          <cell r="E119">
            <v>34</v>
          </cell>
          <cell r="F119" t="str">
            <v>Z</v>
          </cell>
          <cell r="G119">
            <v>1</v>
          </cell>
          <cell r="H119" t="str">
            <v>C5705B-34Z-1</v>
          </cell>
          <cell r="I119">
            <v>0.53</v>
          </cell>
          <cell r="J119">
            <v>77.7</v>
          </cell>
        </row>
        <row r="120">
          <cell r="A120" t="str">
            <v>34-2</v>
          </cell>
          <cell r="B120">
            <v>5057</v>
          </cell>
          <cell r="C120">
            <v>5</v>
          </cell>
          <cell r="D120" t="str">
            <v>B</v>
          </cell>
          <cell r="E120">
            <v>34</v>
          </cell>
          <cell r="F120" t="str">
            <v>Z</v>
          </cell>
          <cell r="G120">
            <v>2</v>
          </cell>
          <cell r="H120" t="str">
            <v>C5705B-34Z-2</v>
          </cell>
          <cell r="I120">
            <v>0.94</v>
          </cell>
          <cell r="J120">
            <v>78.23</v>
          </cell>
        </row>
        <row r="121">
          <cell r="A121" t="str">
            <v>34-3</v>
          </cell>
          <cell r="B121">
            <v>5057</v>
          </cell>
          <cell r="C121">
            <v>5</v>
          </cell>
          <cell r="D121" t="str">
            <v>B</v>
          </cell>
          <cell r="E121">
            <v>34</v>
          </cell>
          <cell r="F121" t="str">
            <v>Z</v>
          </cell>
          <cell r="G121">
            <v>3</v>
          </cell>
          <cell r="H121" t="str">
            <v>C5705B-34Z-3</v>
          </cell>
          <cell r="I121">
            <v>0.76500000000000001</v>
          </cell>
          <cell r="J121">
            <v>79.17</v>
          </cell>
        </row>
        <row r="122">
          <cell r="A122" t="str">
            <v>34-4</v>
          </cell>
          <cell r="B122">
            <v>5057</v>
          </cell>
          <cell r="C122">
            <v>5</v>
          </cell>
          <cell r="D122" t="str">
            <v>B</v>
          </cell>
          <cell r="E122">
            <v>34</v>
          </cell>
          <cell r="F122" t="str">
            <v>Z</v>
          </cell>
          <cell r="G122">
            <v>4</v>
          </cell>
          <cell r="H122" t="str">
            <v>C5705B-34Z-4</v>
          </cell>
          <cell r="I122">
            <v>0.89</v>
          </cell>
          <cell r="J122">
            <v>79.935000000000002</v>
          </cell>
        </row>
        <row r="123">
          <cell r="A123" t="str">
            <v>35-1</v>
          </cell>
          <cell r="B123">
            <v>5057</v>
          </cell>
          <cell r="C123">
            <v>5</v>
          </cell>
          <cell r="D123" t="str">
            <v>B</v>
          </cell>
          <cell r="E123">
            <v>35</v>
          </cell>
          <cell r="F123" t="str">
            <v>Z</v>
          </cell>
          <cell r="G123">
            <v>1</v>
          </cell>
          <cell r="H123" t="str">
            <v>C5705B-35Z-1</v>
          </cell>
          <cell r="I123">
            <v>0.57499999999999996</v>
          </cell>
          <cell r="J123">
            <v>80.7</v>
          </cell>
        </row>
        <row r="124">
          <cell r="A124" t="str">
            <v>35-2</v>
          </cell>
          <cell r="B124">
            <v>5057</v>
          </cell>
          <cell r="C124">
            <v>5</v>
          </cell>
          <cell r="D124" t="str">
            <v>B</v>
          </cell>
          <cell r="E124">
            <v>35</v>
          </cell>
          <cell r="F124" t="str">
            <v>Z</v>
          </cell>
          <cell r="G124">
            <v>2</v>
          </cell>
          <cell r="H124" t="str">
            <v>C5705B-35Z-2</v>
          </cell>
          <cell r="I124">
            <v>0.89500000000000002</v>
          </cell>
          <cell r="J124">
            <v>81.275000000000006</v>
          </cell>
        </row>
        <row r="125">
          <cell r="A125" t="str">
            <v>35-3</v>
          </cell>
          <cell r="B125">
            <v>5057</v>
          </cell>
          <cell r="C125">
            <v>5</v>
          </cell>
          <cell r="D125" t="str">
            <v>B</v>
          </cell>
          <cell r="E125">
            <v>35</v>
          </cell>
          <cell r="F125" t="str">
            <v>Z</v>
          </cell>
          <cell r="G125">
            <v>3</v>
          </cell>
          <cell r="H125" t="str">
            <v>C5705B-35Z-3</v>
          </cell>
          <cell r="I125">
            <v>0.91500000000000004</v>
          </cell>
          <cell r="J125">
            <v>82.17</v>
          </cell>
        </row>
        <row r="126">
          <cell r="A126" t="str">
            <v>35-4</v>
          </cell>
          <cell r="B126">
            <v>5057</v>
          </cell>
          <cell r="C126">
            <v>5</v>
          </cell>
          <cell r="D126" t="str">
            <v>B</v>
          </cell>
          <cell r="E126">
            <v>35</v>
          </cell>
          <cell r="F126" t="str">
            <v>Z</v>
          </cell>
          <cell r="G126">
            <v>4</v>
          </cell>
          <cell r="H126" t="str">
            <v>C5705B-35Z-4</v>
          </cell>
          <cell r="I126">
            <v>0.81</v>
          </cell>
          <cell r="J126">
            <v>83.084999999999994</v>
          </cell>
        </row>
        <row r="127">
          <cell r="A127" t="str">
            <v>36-1</v>
          </cell>
          <cell r="B127">
            <v>5057</v>
          </cell>
          <cell r="C127">
            <v>5</v>
          </cell>
          <cell r="D127" t="str">
            <v>B</v>
          </cell>
          <cell r="E127">
            <v>36</v>
          </cell>
          <cell r="F127" t="str">
            <v>Z</v>
          </cell>
          <cell r="G127">
            <v>1</v>
          </cell>
          <cell r="H127" t="str">
            <v>C5705B-36Z-1</v>
          </cell>
          <cell r="I127">
            <v>0.74</v>
          </cell>
          <cell r="J127">
            <v>83.7</v>
          </cell>
        </row>
        <row r="128">
          <cell r="A128" t="str">
            <v>36-2</v>
          </cell>
          <cell r="B128">
            <v>5057</v>
          </cell>
          <cell r="C128">
            <v>5</v>
          </cell>
          <cell r="D128" t="str">
            <v>B</v>
          </cell>
          <cell r="E128">
            <v>36</v>
          </cell>
          <cell r="F128" t="str">
            <v>Z</v>
          </cell>
          <cell r="G128">
            <v>2</v>
          </cell>
          <cell r="H128" t="str">
            <v>C5705B-36Z-2</v>
          </cell>
          <cell r="I128">
            <v>0.88500000000000001</v>
          </cell>
          <cell r="J128">
            <v>84.44</v>
          </cell>
        </row>
        <row r="129">
          <cell r="A129" t="str">
            <v>36-3</v>
          </cell>
          <cell r="B129">
            <v>5057</v>
          </cell>
          <cell r="C129">
            <v>5</v>
          </cell>
          <cell r="D129" t="str">
            <v>B</v>
          </cell>
          <cell r="E129">
            <v>36</v>
          </cell>
          <cell r="F129" t="str">
            <v>Z</v>
          </cell>
          <cell r="G129">
            <v>3</v>
          </cell>
          <cell r="H129" t="str">
            <v>C5705B-36Z-3</v>
          </cell>
          <cell r="I129">
            <v>0.92500000000000004</v>
          </cell>
          <cell r="J129">
            <v>85.325000000000003</v>
          </cell>
        </row>
        <row r="130">
          <cell r="A130" t="str">
            <v>36-4</v>
          </cell>
          <cell r="B130">
            <v>5057</v>
          </cell>
          <cell r="C130">
            <v>5</v>
          </cell>
          <cell r="D130" t="str">
            <v>B</v>
          </cell>
          <cell r="E130">
            <v>36</v>
          </cell>
          <cell r="F130" t="str">
            <v>Z</v>
          </cell>
          <cell r="G130">
            <v>4</v>
          </cell>
          <cell r="H130" t="str">
            <v>C5705B-36Z-4</v>
          </cell>
          <cell r="I130">
            <v>0.57499999999999996</v>
          </cell>
          <cell r="J130">
            <v>86.25</v>
          </cell>
        </row>
        <row r="131">
          <cell r="A131" t="str">
            <v>37-1</v>
          </cell>
          <cell r="B131">
            <v>5057</v>
          </cell>
          <cell r="C131">
            <v>5</v>
          </cell>
          <cell r="D131" t="str">
            <v>B</v>
          </cell>
          <cell r="E131">
            <v>37</v>
          </cell>
          <cell r="F131" t="str">
            <v>Z</v>
          </cell>
          <cell r="G131">
            <v>1</v>
          </cell>
          <cell r="H131" t="str">
            <v>C5705B-37Z-1</v>
          </cell>
          <cell r="I131">
            <v>0.67</v>
          </cell>
          <cell r="J131">
            <v>86.7</v>
          </cell>
        </row>
        <row r="132">
          <cell r="A132" t="str">
            <v>37-2</v>
          </cell>
          <cell r="B132">
            <v>5057</v>
          </cell>
          <cell r="C132">
            <v>5</v>
          </cell>
          <cell r="D132" t="str">
            <v>B</v>
          </cell>
          <cell r="E132">
            <v>37</v>
          </cell>
          <cell r="F132" t="str">
            <v>Z</v>
          </cell>
          <cell r="G132">
            <v>2</v>
          </cell>
          <cell r="H132" t="str">
            <v>C5705B-37Z-2</v>
          </cell>
          <cell r="I132">
            <v>0.59499999999999997</v>
          </cell>
          <cell r="J132">
            <v>87.37</v>
          </cell>
        </row>
        <row r="133">
          <cell r="A133" t="str">
            <v>37-3</v>
          </cell>
          <cell r="B133">
            <v>5057</v>
          </cell>
          <cell r="C133">
            <v>5</v>
          </cell>
          <cell r="D133" t="str">
            <v>B</v>
          </cell>
          <cell r="E133">
            <v>37</v>
          </cell>
          <cell r="F133" t="str">
            <v>Z</v>
          </cell>
          <cell r="G133">
            <v>3</v>
          </cell>
          <cell r="H133" t="str">
            <v>C5705B-37Z-3</v>
          </cell>
          <cell r="I133">
            <v>0.97</v>
          </cell>
          <cell r="J133">
            <v>87.965000000000003</v>
          </cell>
        </row>
        <row r="134">
          <cell r="A134" t="str">
            <v>37-4</v>
          </cell>
          <cell r="B134">
            <v>5057</v>
          </cell>
          <cell r="C134">
            <v>5</v>
          </cell>
          <cell r="D134" t="str">
            <v>B</v>
          </cell>
          <cell r="E134">
            <v>37</v>
          </cell>
          <cell r="F134" t="str">
            <v>Z</v>
          </cell>
          <cell r="G134">
            <v>4</v>
          </cell>
          <cell r="H134" t="str">
            <v>C5705B-37Z-4</v>
          </cell>
          <cell r="I134">
            <v>0.88</v>
          </cell>
          <cell r="J134">
            <v>88.935000000000002</v>
          </cell>
        </row>
        <row r="135">
          <cell r="A135" t="str">
            <v>38-1</v>
          </cell>
          <cell r="B135">
            <v>5057</v>
          </cell>
          <cell r="C135">
            <v>5</v>
          </cell>
          <cell r="D135" t="str">
            <v>B</v>
          </cell>
          <cell r="E135">
            <v>38</v>
          </cell>
          <cell r="F135" t="str">
            <v>Z</v>
          </cell>
          <cell r="G135">
            <v>1</v>
          </cell>
          <cell r="H135" t="str">
            <v>C5705B-38Z-1</v>
          </cell>
          <cell r="I135">
            <v>0.82</v>
          </cell>
          <cell r="J135">
            <v>89.7</v>
          </cell>
        </row>
        <row r="136">
          <cell r="A136" t="str">
            <v>38-2</v>
          </cell>
          <cell r="B136">
            <v>5057</v>
          </cell>
          <cell r="C136">
            <v>5</v>
          </cell>
          <cell r="D136" t="str">
            <v>B</v>
          </cell>
          <cell r="E136">
            <v>38</v>
          </cell>
          <cell r="F136" t="str">
            <v>Z</v>
          </cell>
          <cell r="G136">
            <v>2</v>
          </cell>
          <cell r="H136" t="str">
            <v>C5705B-38Z-2</v>
          </cell>
          <cell r="I136">
            <v>0.49</v>
          </cell>
          <cell r="J136">
            <v>90.52</v>
          </cell>
        </row>
        <row r="137">
          <cell r="A137" t="str">
            <v>38-3</v>
          </cell>
          <cell r="B137">
            <v>5057</v>
          </cell>
          <cell r="C137">
            <v>5</v>
          </cell>
          <cell r="D137" t="str">
            <v>B</v>
          </cell>
          <cell r="E137">
            <v>38</v>
          </cell>
          <cell r="F137" t="str">
            <v>Z</v>
          </cell>
          <cell r="G137">
            <v>3</v>
          </cell>
          <cell r="H137" t="str">
            <v>C5705B-38Z-3</v>
          </cell>
          <cell r="I137">
            <v>0.72499999999999998</v>
          </cell>
          <cell r="J137">
            <v>91.01</v>
          </cell>
        </row>
        <row r="138">
          <cell r="A138" t="str">
            <v>38-4</v>
          </cell>
          <cell r="B138">
            <v>5057</v>
          </cell>
          <cell r="C138">
            <v>5</v>
          </cell>
          <cell r="D138" t="str">
            <v>B</v>
          </cell>
          <cell r="E138">
            <v>38</v>
          </cell>
          <cell r="F138" t="str">
            <v>Z</v>
          </cell>
          <cell r="G138">
            <v>4</v>
          </cell>
          <cell r="H138" t="str">
            <v>C5705B-38Z-4</v>
          </cell>
          <cell r="I138">
            <v>0.92500000000000004</v>
          </cell>
          <cell r="J138">
            <v>91.734999999999999</v>
          </cell>
        </row>
        <row r="139">
          <cell r="A139" t="str">
            <v>39-1</v>
          </cell>
          <cell r="B139">
            <v>5057</v>
          </cell>
          <cell r="C139">
            <v>5</v>
          </cell>
          <cell r="D139" t="str">
            <v>B</v>
          </cell>
          <cell r="E139">
            <v>39</v>
          </cell>
          <cell r="F139" t="str">
            <v>Z</v>
          </cell>
          <cell r="G139">
            <v>1</v>
          </cell>
          <cell r="H139" t="str">
            <v>C5705B-39Z-1</v>
          </cell>
          <cell r="I139">
            <v>0.88500000000000001</v>
          </cell>
          <cell r="J139">
            <v>92.7</v>
          </cell>
        </row>
        <row r="140">
          <cell r="A140" t="str">
            <v>39-2</v>
          </cell>
          <cell r="B140">
            <v>5057</v>
          </cell>
          <cell r="C140">
            <v>5</v>
          </cell>
          <cell r="D140" t="str">
            <v>B</v>
          </cell>
          <cell r="E140">
            <v>39</v>
          </cell>
          <cell r="F140" t="str">
            <v>Z</v>
          </cell>
          <cell r="G140">
            <v>2</v>
          </cell>
          <cell r="H140" t="str">
            <v>C5705B-39Z-2</v>
          </cell>
          <cell r="I140">
            <v>0.82</v>
          </cell>
          <cell r="J140">
            <v>93.584999999999994</v>
          </cell>
        </row>
        <row r="141">
          <cell r="A141" t="str">
            <v>39-3</v>
          </cell>
          <cell r="B141">
            <v>5057</v>
          </cell>
          <cell r="C141">
            <v>5</v>
          </cell>
          <cell r="D141" t="str">
            <v>B</v>
          </cell>
          <cell r="E141">
            <v>39</v>
          </cell>
          <cell r="F141" t="str">
            <v>Z</v>
          </cell>
          <cell r="G141">
            <v>3</v>
          </cell>
          <cell r="H141" t="str">
            <v>C5705B-39Z-3</v>
          </cell>
          <cell r="I141">
            <v>0.84499999999999997</v>
          </cell>
          <cell r="J141">
            <v>94.405000000000001</v>
          </cell>
        </row>
        <row r="142">
          <cell r="A142" t="str">
            <v>39-4</v>
          </cell>
          <cell r="B142">
            <v>5057</v>
          </cell>
          <cell r="C142">
            <v>5</v>
          </cell>
          <cell r="D142" t="str">
            <v>B</v>
          </cell>
          <cell r="E142">
            <v>39</v>
          </cell>
          <cell r="F142" t="str">
            <v>Z</v>
          </cell>
          <cell r="G142">
            <v>4</v>
          </cell>
          <cell r="H142" t="str">
            <v>C5705B-39Z-4</v>
          </cell>
          <cell r="I142">
            <v>0.57999999999999996</v>
          </cell>
          <cell r="J142">
            <v>95.25</v>
          </cell>
        </row>
        <row r="143">
          <cell r="A143" t="str">
            <v>40-1</v>
          </cell>
          <cell r="B143">
            <v>5057</v>
          </cell>
          <cell r="C143">
            <v>5</v>
          </cell>
          <cell r="D143" t="str">
            <v>B</v>
          </cell>
          <cell r="E143">
            <v>40</v>
          </cell>
          <cell r="F143" t="str">
            <v>Z</v>
          </cell>
          <cell r="G143">
            <v>1</v>
          </cell>
          <cell r="H143" t="str">
            <v>C5705B-40Z-1</v>
          </cell>
          <cell r="I143">
            <v>0.58499999999999996</v>
          </cell>
          <cell r="J143">
            <v>95.7</v>
          </cell>
        </row>
        <row r="144">
          <cell r="A144" t="str">
            <v>40-2</v>
          </cell>
          <cell r="B144">
            <v>5057</v>
          </cell>
          <cell r="C144">
            <v>5</v>
          </cell>
          <cell r="D144" t="str">
            <v>B</v>
          </cell>
          <cell r="E144">
            <v>40</v>
          </cell>
          <cell r="F144" t="str">
            <v>Z</v>
          </cell>
          <cell r="G144">
            <v>2</v>
          </cell>
          <cell r="H144" t="str">
            <v>C5705B-40Z-2</v>
          </cell>
          <cell r="I144">
            <v>0.81499999999999995</v>
          </cell>
          <cell r="J144">
            <v>96.284999999999997</v>
          </cell>
        </row>
        <row r="145">
          <cell r="A145" t="str">
            <v>40-3</v>
          </cell>
          <cell r="B145">
            <v>5057</v>
          </cell>
          <cell r="C145">
            <v>5</v>
          </cell>
          <cell r="D145" t="str">
            <v>B</v>
          </cell>
          <cell r="E145">
            <v>40</v>
          </cell>
          <cell r="F145" t="str">
            <v>Z</v>
          </cell>
          <cell r="G145">
            <v>3</v>
          </cell>
          <cell r="H145" t="str">
            <v>C5705B-40Z-3</v>
          </cell>
          <cell r="I145">
            <v>0.81499999999999995</v>
          </cell>
          <cell r="J145">
            <v>97.1</v>
          </cell>
        </row>
        <row r="146">
          <cell r="A146" t="str">
            <v>40-4</v>
          </cell>
          <cell r="B146">
            <v>5057</v>
          </cell>
          <cell r="C146">
            <v>5</v>
          </cell>
          <cell r="D146" t="str">
            <v>B</v>
          </cell>
          <cell r="E146">
            <v>40</v>
          </cell>
          <cell r="F146" t="str">
            <v>Z</v>
          </cell>
          <cell r="G146">
            <v>4</v>
          </cell>
          <cell r="H146" t="str">
            <v>C5705B-40Z-4</v>
          </cell>
          <cell r="I146">
            <v>0.92</v>
          </cell>
          <cell r="J146">
            <v>97.915000000000006</v>
          </cell>
        </row>
        <row r="147">
          <cell r="A147" t="str">
            <v>41-1</v>
          </cell>
          <cell r="B147">
            <v>5057</v>
          </cell>
          <cell r="C147">
            <v>5</v>
          </cell>
          <cell r="D147" t="str">
            <v>B</v>
          </cell>
          <cell r="E147">
            <v>41</v>
          </cell>
          <cell r="F147" t="str">
            <v>Z</v>
          </cell>
          <cell r="G147">
            <v>1</v>
          </cell>
          <cell r="H147" t="str">
            <v>C5705B-41Z-1</v>
          </cell>
          <cell r="I147">
            <v>0.42</v>
          </cell>
          <cell r="J147">
            <v>98.7</v>
          </cell>
        </row>
        <row r="148">
          <cell r="A148" t="str">
            <v>41-2</v>
          </cell>
          <cell r="B148">
            <v>5057</v>
          </cell>
          <cell r="C148">
            <v>5</v>
          </cell>
          <cell r="D148" t="str">
            <v>B</v>
          </cell>
          <cell r="E148">
            <v>41</v>
          </cell>
          <cell r="F148" t="str">
            <v>Z</v>
          </cell>
          <cell r="G148">
            <v>2</v>
          </cell>
          <cell r="H148" t="str">
            <v>C5705B-41Z-2</v>
          </cell>
          <cell r="I148">
            <v>0.88</v>
          </cell>
          <cell r="J148">
            <v>99.12</v>
          </cell>
        </row>
        <row r="149">
          <cell r="A149" t="str">
            <v>41-3</v>
          </cell>
          <cell r="B149">
            <v>5057</v>
          </cell>
          <cell r="C149">
            <v>5</v>
          </cell>
          <cell r="D149" t="str">
            <v>B</v>
          </cell>
          <cell r="E149">
            <v>41</v>
          </cell>
          <cell r="F149" t="str">
            <v>Z</v>
          </cell>
          <cell r="G149">
            <v>3</v>
          </cell>
          <cell r="H149" t="str">
            <v>C5705B-41Z-3</v>
          </cell>
          <cell r="I149">
            <v>0.875</v>
          </cell>
          <cell r="J149">
            <v>100</v>
          </cell>
        </row>
        <row r="150">
          <cell r="A150" t="str">
            <v>41-4</v>
          </cell>
          <cell r="B150">
            <v>5057</v>
          </cell>
          <cell r="C150">
            <v>5</v>
          </cell>
          <cell r="D150" t="str">
            <v>B</v>
          </cell>
          <cell r="E150">
            <v>41</v>
          </cell>
          <cell r="F150" t="str">
            <v>Z</v>
          </cell>
          <cell r="G150">
            <v>4</v>
          </cell>
          <cell r="H150" t="str">
            <v>C5705B-41Z-4</v>
          </cell>
          <cell r="I150">
            <v>0.81499999999999995</v>
          </cell>
          <cell r="J150">
            <v>100.875</v>
          </cell>
        </row>
        <row r="151">
          <cell r="A151" t="str">
            <v>42-1</v>
          </cell>
          <cell r="B151">
            <v>5057</v>
          </cell>
          <cell r="C151">
            <v>5</v>
          </cell>
          <cell r="D151" t="str">
            <v>B</v>
          </cell>
          <cell r="E151">
            <v>42</v>
          </cell>
          <cell r="F151" t="str">
            <v>Z</v>
          </cell>
          <cell r="G151">
            <v>1</v>
          </cell>
          <cell r="H151" t="str">
            <v>C5705B-42Z-1</v>
          </cell>
          <cell r="I151">
            <v>0.6</v>
          </cell>
          <cell r="J151">
            <v>101.7</v>
          </cell>
        </row>
        <row r="152">
          <cell r="A152" t="str">
            <v>42-2</v>
          </cell>
          <cell r="B152">
            <v>5057</v>
          </cell>
          <cell r="C152">
            <v>5</v>
          </cell>
          <cell r="D152" t="str">
            <v>B</v>
          </cell>
          <cell r="E152">
            <v>42</v>
          </cell>
          <cell r="F152" t="str">
            <v>Z</v>
          </cell>
          <cell r="G152">
            <v>2</v>
          </cell>
          <cell r="H152" t="str">
            <v>C5705B-42Z-2</v>
          </cell>
          <cell r="I152">
            <v>0.84499999999999997</v>
          </cell>
          <cell r="J152">
            <v>102.3</v>
          </cell>
        </row>
        <row r="153">
          <cell r="A153" t="str">
            <v>42-3</v>
          </cell>
          <cell r="B153">
            <v>5057</v>
          </cell>
          <cell r="C153">
            <v>5</v>
          </cell>
          <cell r="D153" t="str">
            <v>B</v>
          </cell>
          <cell r="E153">
            <v>42</v>
          </cell>
          <cell r="F153" t="str">
            <v>Z</v>
          </cell>
          <cell r="G153">
            <v>3</v>
          </cell>
          <cell r="H153" t="str">
            <v>C5705B-42Z-3</v>
          </cell>
          <cell r="I153">
            <v>0.82</v>
          </cell>
          <cell r="J153">
            <v>103.145</v>
          </cell>
        </row>
        <row r="154">
          <cell r="A154" t="str">
            <v>42-4</v>
          </cell>
          <cell r="B154">
            <v>5057</v>
          </cell>
          <cell r="C154">
            <v>5</v>
          </cell>
          <cell r="D154" t="str">
            <v>B</v>
          </cell>
          <cell r="E154">
            <v>42</v>
          </cell>
          <cell r="F154" t="str">
            <v>Z</v>
          </cell>
          <cell r="G154">
            <v>4</v>
          </cell>
          <cell r="H154" t="str">
            <v>C5705B-42Z-4</v>
          </cell>
          <cell r="I154">
            <v>0.94499999999999995</v>
          </cell>
          <cell r="J154">
            <v>103.965</v>
          </cell>
        </row>
        <row r="155">
          <cell r="A155" t="str">
            <v>43-1</v>
          </cell>
          <cell r="B155">
            <v>5057</v>
          </cell>
          <cell r="C155">
            <v>5</v>
          </cell>
          <cell r="D155" t="str">
            <v>B</v>
          </cell>
          <cell r="E155">
            <v>43</v>
          </cell>
          <cell r="F155" t="str">
            <v>Z</v>
          </cell>
          <cell r="G155">
            <v>1</v>
          </cell>
          <cell r="H155" t="str">
            <v>C5705B-43Z-1</v>
          </cell>
          <cell r="I155">
            <v>0.80500000000000005</v>
          </cell>
          <cell r="J155">
            <v>104.7</v>
          </cell>
        </row>
        <row r="156">
          <cell r="A156" t="str">
            <v>43-2</v>
          </cell>
          <cell r="B156">
            <v>5057</v>
          </cell>
          <cell r="C156">
            <v>5</v>
          </cell>
          <cell r="D156" t="str">
            <v>B</v>
          </cell>
          <cell r="E156">
            <v>43</v>
          </cell>
          <cell r="F156" t="str">
            <v>Z</v>
          </cell>
          <cell r="G156">
            <v>2</v>
          </cell>
          <cell r="H156" t="str">
            <v>C5705B-43Z-2</v>
          </cell>
          <cell r="I156">
            <v>0.45500000000000002</v>
          </cell>
          <cell r="J156">
            <v>105.505</v>
          </cell>
        </row>
        <row r="157">
          <cell r="A157" t="str">
            <v>43-3</v>
          </cell>
          <cell r="B157">
            <v>5057</v>
          </cell>
          <cell r="C157">
            <v>5</v>
          </cell>
          <cell r="D157" t="str">
            <v>B</v>
          </cell>
          <cell r="E157">
            <v>43</v>
          </cell>
          <cell r="F157" t="str">
            <v>Z</v>
          </cell>
          <cell r="G157">
            <v>3</v>
          </cell>
          <cell r="H157" t="str">
            <v>C5705B-43Z-3</v>
          </cell>
          <cell r="I157">
            <v>0.77</v>
          </cell>
          <cell r="J157">
            <v>105.96</v>
          </cell>
        </row>
        <row r="158">
          <cell r="A158" t="str">
            <v>43-4</v>
          </cell>
          <cell r="B158">
            <v>5057</v>
          </cell>
          <cell r="C158">
            <v>5</v>
          </cell>
          <cell r="D158" t="str">
            <v>B</v>
          </cell>
          <cell r="E158">
            <v>43</v>
          </cell>
          <cell r="F158" t="str">
            <v>Z</v>
          </cell>
          <cell r="G158">
            <v>4</v>
          </cell>
          <cell r="H158" t="str">
            <v>C5705B-43Z-4</v>
          </cell>
          <cell r="I158">
            <v>0.95</v>
          </cell>
          <cell r="J158">
            <v>106.73</v>
          </cell>
        </row>
        <row r="159">
          <cell r="A159" t="str">
            <v>44-1</v>
          </cell>
          <cell r="B159">
            <v>5057</v>
          </cell>
          <cell r="C159">
            <v>5</v>
          </cell>
          <cell r="D159" t="str">
            <v>B</v>
          </cell>
          <cell r="E159">
            <v>44</v>
          </cell>
          <cell r="F159" t="str">
            <v>Z</v>
          </cell>
          <cell r="G159">
            <v>1</v>
          </cell>
          <cell r="H159" t="str">
            <v>C5705B-44Z-1</v>
          </cell>
          <cell r="I159">
            <v>0.98</v>
          </cell>
          <cell r="J159">
            <v>107.7</v>
          </cell>
        </row>
        <row r="160">
          <cell r="A160" t="str">
            <v>44-2</v>
          </cell>
          <cell r="B160">
            <v>5057</v>
          </cell>
          <cell r="C160">
            <v>5</v>
          </cell>
          <cell r="D160" t="str">
            <v>B</v>
          </cell>
          <cell r="E160">
            <v>44</v>
          </cell>
          <cell r="F160" t="str">
            <v>Z</v>
          </cell>
          <cell r="G160">
            <v>2</v>
          </cell>
          <cell r="H160" t="str">
            <v>C5705B-44Z-2</v>
          </cell>
          <cell r="I160">
            <v>0.79500000000000004</v>
          </cell>
          <cell r="J160">
            <v>108.68</v>
          </cell>
        </row>
        <row r="161">
          <cell r="A161" t="str">
            <v>44-3</v>
          </cell>
          <cell r="B161">
            <v>5057</v>
          </cell>
          <cell r="C161">
            <v>5</v>
          </cell>
          <cell r="D161" t="str">
            <v>B</v>
          </cell>
          <cell r="E161">
            <v>44</v>
          </cell>
          <cell r="F161" t="str">
            <v>Z</v>
          </cell>
          <cell r="G161">
            <v>3</v>
          </cell>
          <cell r="H161" t="str">
            <v>C5705B-44Z-3</v>
          </cell>
          <cell r="I161">
            <v>0.75</v>
          </cell>
          <cell r="J161">
            <v>109.47499999999999</v>
          </cell>
        </row>
        <row r="162">
          <cell r="A162" t="str">
            <v>44-4</v>
          </cell>
          <cell r="B162">
            <v>5057</v>
          </cell>
          <cell r="C162">
            <v>5</v>
          </cell>
          <cell r="D162" t="str">
            <v>B</v>
          </cell>
          <cell r="E162">
            <v>44</v>
          </cell>
          <cell r="F162" t="str">
            <v>Z</v>
          </cell>
          <cell r="G162">
            <v>4</v>
          </cell>
          <cell r="H162" t="str">
            <v>C5705B-44Z-4</v>
          </cell>
          <cell r="I162">
            <v>0.6</v>
          </cell>
          <cell r="J162">
            <v>110.22499999999999</v>
          </cell>
        </row>
        <row r="163">
          <cell r="A163" t="str">
            <v>45-1</v>
          </cell>
          <cell r="B163">
            <v>5057</v>
          </cell>
          <cell r="C163">
            <v>5</v>
          </cell>
          <cell r="D163" t="str">
            <v>B</v>
          </cell>
          <cell r="E163">
            <v>45</v>
          </cell>
          <cell r="F163" t="str">
            <v>Z</v>
          </cell>
          <cell r="G163">
            <v>1</v>
          </cell>
          <cell r="H163" t="str">
            <v>C5705B-45Z-1</v>
          </cell>
          <cell r="I163">
            <v>0.79</v>
          </cell>
          <cell r="J163">
            <v>110.7</v>
          </cell>
        </row>
        <row r="164">
          <cell r="A164" t="str">
            <v>45-2</v>
          </cell>
          <cell r="B164">
            <v>5057</v>
          </cell>
          <cell r="C164">
            <v>5</v>
          </cell>
          <cell r="D164" t="str">
            <v>B</v>
          </cell>
          <cell r="E164">
            <v>45</v>
          </cell>
          <cell r="F164" t="str">
            <v>Z</v>
          </cell>
          <cell r="G164">
            <v>2</v>
          </cell>
          <cell r="H164" t="str">
            <v>C5705B-45Z-2</v>
          </cell>
          <cell r="I164">
            <v>0.86499999999999999</v>
          </cell>
          <cell r="J164">
            <v>111.49</v>
          </cell>
        </row>
        <row r="165">
          <cell r="A165" t="str">
            <v>45-3</v>
          </cell>
          <cell r="B165">
            <v>5057</v>
          </cell>
          <cell r="C165">
            <v>5</v>
          </cell>
          <cell r="D165" t="str">
            <v>B</v>
          </cell>
          <cell r="E165">
            <v>45</v>
          </cell>
          <cell r="F165" t="str">
            <v>Z</v>
          </cell>
          <cell r="G165">
            <v>3</v>
          </cell>
          <cell r="H165" t="str">
            <v>C5705B-45Z-3</v>
          </cell>
          <cell r="I165">
            <v>0.79</v>
          </cell>
          <cell r="J165">
            <v>112.355</v>
          </cell>
        </row>
        <row r="166">
          <cell r="A166" t="str">
            <v>45-4</v>
          </cell>
          <cell r="B166">
            <v>5057</v>
          </cell>
          <cell r="C166">
            <v>5</v>
          </cell>
          <cell r="D166" t="str">
            <v>B</v>
          </cell>
          <cell r="E166">
            <v>45</v>
          </cell>
          <cell r="F166" t="str">
            <v>Z</v>
          </cell>
          <cell r="G166">
            <v>4</v>
          </cell>
          <cell r="H166" t="str">
            <v>C5705B-45Z-4</v>
          </cell>
          <cell r="I166">
            <v>0.59</v>
          </cell>
          <cell r="J166">
            <v>113.145</v>
          </cell>
        </row>
        <row r="167">
          <cell r="A167" t="str">
            <v>46-1</v>
          </cell>
          <cell r="B167">
            <v>5057</v>
          </cell>
          <cell r="C167">
            <v>5</v>
          </cell>
          <cell r="D167" t="str">
            <v>B</v>
          </cell>
          <cell r="E167">
            <v>46</v>
          </cell>
          <cell r="F167" t="str">
            <v>Z</v>
          </cell>
          <cell r="G167">
            <v>1</v>
          </cell>
          <cell r="H167" t="str">
            <v>C5705B-46Z-1</v>
          </cell>
          <cell r="I167">
            <v>0.76500000000000001</v>
          </cell>
          <cell r="J167">
            <v>113.7</v>
          </cell>
        </row>
        <row r="168">
          <cell r="A168" t="str">
            <v>46-2</v>
          </cell>
          <cell r="B168">
            <v>5057</v>
          </cell>
          <cell r="C168">
            <v>5</v>
          </cell>
          <cell r="D168" t="str">
            <v>B</v>
          </cell>
          <cell r="E168">
            <v>46</v>
          </cell>
          <cell r="F168" t="str">
            <v>Z</v>
          </cell>
          <cell r="G168">
            <v>2</v>
          </cell>
          <cell r="H168" t="str">
            <v>C5705B-46Z-2</v>
          </cell>
          <cell r="I168">
            <v>0.78</v>
          </cell>
          <cell r="J168">
            <v>114.465</v>
          </cell>
        </row>
        <row r="169">
          <cell r="A169" t="str">
            <v>46-3</v>
          </cell>
          <cell r="B169">
            <v>5057</v>
          </cell>
          <cell r="C169">
            <v>5</v>
          </cell>
          <cell r="D169" t="str">
            <v>B</v>
          </cell>
          <cell r="E169">
            <v>46</v>
          </cell>
          <cell r="F169" t="str">
            <v>Z</v>
          </cell>
          <cell r="G169">
            <v>3</v>
          </cell>
          <cell r="H169" t="str">
            <v>C5705B-46Z-3</v>
          </cell>
          <cell r="I169">
            <v>0.81499999999999995</v>
          </cell>
          <cell r="J169">
            <v>115.245</v>
          </cell>
        </row>
        <row r="170">
          <cell r="A170" t="str">
            <v>46-4</v>
          </cell>
          <cell r="B170">
            <v>5057</v>
          </cell>
          <cell r="C170">
            <v>5</v>
          </cell>
          <cell r="D170" t="str">
            <v>B</v>
          </cell>
          <cell r="E170">
            <v>46</v>
          </cell>
          <cell r="F170" t="str">
            <v>Z</v>
          </cell>
          <cell r="G170">
            <v>4</v>
          </cell>
          <cell r="H170" t="str">
            <v>C5705B-46Z-4</v>
          </cell>
          <cell r="I170">
            <v>0.77</v>
          </cell>
          <cell r="J170">
            <v>116.06</v>
          </cell>
        </row>
        <row r="171">
          <cell r="A171" t="str">
            <v>47-1</v>
          </cell>
          <cell r="B171">
            <v>5057</v>
          </cell>
          <cell r="C171">
            <v>5</v>
          </cell>
          <cell r="D171" t="str">
            <v>B</v>
          </cell>
          <cell r="E171">
            <v>47</v>
          </cell>
          <cell r="F171" t="str">
            <v>Z</v>
          </cell>
          <cell r="G171">
            <v>1</v>
          </cell>
          <cell r="H171" t="str">
            <v>C5705B-47Z-1</v>
          </cell>
          <cell r="I171">
            <v>0.88500000000000001</v>
          </cell>
          <cell r="J171">
            <v>116.7</v>
          </cell>
        </row>
        <row r="172">
          <cell r="A172" t="str">
            <v>47-2</v>
          </cell>
          <cell r="B172">
            <v>5057</v>
          </cell>
          <cell r="C172">
            <v>5</v>
          </cell>
          <cell r="D172" t="str">
            <v>B</v>
          </cell>
          <cell r="E172">
            <v>47</v>
          </cell>
          <cell r="F172" t="str">
            <v>Z</v>
          </cell>
          <cell r="G172">
            <v>2</v>
          </cell>
          <cell r="H172" t="str">
            <v>C5705B-47Z-2</v>
          </cell>
          <cell r="I172">
            <v>0.81499999999999995</v>
          </cell>
          <cell r="J172">
            <v>117.58499999999999</v>
          </cell>
        </row>
        <row r="173">
          <cell r="A173" t="str">
            <v>47-3</v>
          </cell>
          <cell r="B173">
            <v>5057</v>
          </cell>
          <cell r="C173">
            <v>5</v>
          </cell>
          <cell r="D173" t="str">
            <v>B</v>
          </cell>
          <cell r="E173">
            <v>47</v>
          </cell>
          <cell r="F173" t="str">
            <v>Z</v>
          </cell>
          <cell r="G173">
            <v>3</v>
          </cell>
          <cell r="H173" t="str">
            <v>C5705B-47Z-3</v>
          </cell>
          <cell r="I173">
            <v>0.64</v>
          </cell>
          <cell r="J173">
            <v>118.4</v>
          </cell>
        </row>
        <row r="174">
          <cell r="A174" t="str">
            <v>47-4</v>
          </cell>
          <cell r="B174">
            <v>5057</v>
          </cell>
          <cell r="C174">
            <v>5</v>
          </cell>
          <cell r="D174" t="str">
            <v>B</v>
          </cell>
          <cell r="E174">
            <v>47</v>
          </cell>
          <cell r="F174" t="str">
            <v>Z</v>
          </cell>
          <cell r="G174">
            <v>4</v>
          </cell>
          <cell r="H174" t="str">
            <v>C5705B-47Z-4</v>
          </cell>
          <cell r="I174">
            <v>0.76</v>
          </cell>
          <cell r="J174">
            <v>119.04</v>
          </cell>
        </row>
        <row r="175">
          <cell r="A175" t="str">
            <v>48-1</v>
          </cell>
          <cell r="B175">
            <v>5057</v>
          </cell>
          <cell r="C175">
            <v>5</v>
          </cell>
          <cell r="D175" t="str">
            <v>B</v>
          </cell>
          <cell r="E175">
            <v>48</v>
          </cell>
          <cell r="F175" t="str">
            <v>Z</v>
          </cell>
          <cell r="G175">
            <v>1</v>
          </cell>
          <cell r="H175" t="str">
            <v>C5705B-48Z-1</v>
          </cell>
          <cell r="I175">
            <v>0.87</v>
          </cell>
          <cell r="J175">
            <v>119.7</v>
          </cell>
        </row>
        <row r="176">
          <cell r="A176" t="str">
            <v>48-2</v>
          </cell>
          <cell r="B176">
            <v>5057</v>
          </cell>
          <cell r="C176">
            <v>5</v>
          </cell>
          <cell r="D176" t="str">
            <v>B</v>
          </cell>
          <cell r="E176">
            <v>48</v>
          </cell>
          <cell r="F176" t="str">
            <v>Z</v>
          </cell>
          <cell r="G176">
            <v>2</v>
          </cell>
          <cell r="H176" t="str">
            <v>C5705B-48Z-2</v>
          </cell>
          <cell r="I176">
            <v>0.59499999999999997</v>
          </cell>
          <cell r="J176">
            <v>120.57</v>
          </cell>
        </row>
        <row r="177">
          <cell r="A177" t="str">
            <v>48-3</v>
          </cell>
          <cell r="B177">
            <v>5057</v>
          </cell>
          <cell r="C177">
            <v>5</v>
          </cell>
          <cell r="D177" t="str">
            <v>B</v>
          </cell>
          <cell r="E177">
            <v>48</v>
          </cell>
          <cell r="F177" t="str">
            <v>Z</v>
          </cell>
          <cell r="G177">
            <v>3</v>
          </cell>
          <cell r="H177" t="str">
            <v>C5705B-48Z-3</v>
          </cell>
          <cell r="I177">
            <v>0.77500000000000002</v>
          </cell>
          <cell r="J177">
            <v>121.16500000000001</v>
          </cell>
        </row>
        <row r="178">
          <cell r="A178" t="str">
            <v>48-4</v>
          </cell>
          <cell r="B178">
            <v>5057</v>
          </cell>
          <cell r="C178">
            <v>5</v>
          </cell>
          <cell r="D178" t="str">
            <v>B</v>
          </cell>
          <cell r="E178">
            <v>48</v>
          </cell>
          <cell r="F178" t="str">
            <v>Z</v>
          </cell>
          <cell r="G178">
            <v>4</v>
          </cell>
          <cell r="H178" t="str">
            <v>C5705B-48Z-4</v>
          </cell>
          <cell r="I178">
            <v>0.91500000000000004</v>
          </cell>
          <cell r="J178">
            <v>121.94</v>
          </cell>
        </row>
        <row r="179">
          <cell r="A179" t="str">
            <v>49-1</v>
          </cell>
          <cell r="B179">
            <v>5057</v>
          </cell>
          <cell r="C179">
            <v>5</v>
          </cell>
          <cell r="D179" t="str">
            <v>B</v>
          </cell>
          <cell r="E179">
            <v>49</v>
          </cell>
          <cell r="F179" t="str">
            <v>Z</v>
          </cell>
          <cell r="G179">
            <v>1</v>
          </cell>
          <cell r="H179" t="str">
            <v>C5705B-49Z-1</v>
          </cell>
          <cell r="I179">
            <v>0.79500000000000004</v>
          </cell>
          <cell r="J179">
            <v>122.7</v>
          </cell>
        </row>
        <row r="180">
          <cell r="A180" t="str">
            <v>49-2</v>
          </cell>
          <cell r="B180">
            <v>5057</v>
          </cell>
          <cell r="C180">
            <v>5</v>
          </cell>
          <cell r="D180" t="str">
            <v>B</v>
          </cell>
          <cell r="E180">
            <v>49</v>
          </cell>
          <cell r="F180" t="str">
            <v>Z</v>
          </cell>
          <cell r="G180">
            <v>2</v>
          </cell>
          <cell r="H180" t="str">
            <v>C5705B-49Z-2</v>
          </cell>
          <cell r="I180">
            <v>0.98</v>
          </cell>
          <cell r="J180">
            <v>123.495</v>
          </cell>
        </row>
        <row r="181">
          <cell r="A181" t="str">
            <v>49-3</v>
          </cell>
          <cell r="B181">
            <v>5057</v>
          </cell>
          <cell r="C181">
            <v>5</v>
          </cell>
          <cell r="D181" t="str">
            <v>B</v>
          </cell>
          <cell r="E181">
            <v>49</v>
          </cell>
          <cell r="F181" t="str">
            <v>Z</v>
          </cell>
          <cell r="G181">
            <v>3</v>
          </cell>
          <cell r="H181" t="str">
            <v>C5705B-49Z-3</v>
          </cell>
          <cell r="I181">
            <v>0.6</v>
          </cell>
          <cell r="J181">
            <v>124.47499999999999</v>
          </cell>
        </row>
        <row r="182">
          <cell r="A182" t="str">
            <v>49-4</v>
          </cell>
          <cell r="B182">
            <v>5057</v>
          </cell>
          <cell r="C182">
            <v>5</v>
          </cell>
          <cell r="D182" t="str">
            <v>B</v>
          </cell>
          <cell r="E182">
            <v>49</v>
          </cell>
          <cell r="F182" t="str">
            <v>Z</v>
          </cell>
          <cell r="G182">
            <v>4</v>
          </cell>
          <cell r="H182" t="str">
            <v>C5705B-49Z-4</v>
          </cell>
          <cell r="I182">
            <v>0.76500000000000001</v>
          </cell>
          <cell r="J182">
            <v>125.075</v>
          </cell>
        </row>
        <row r="183">
          <cell r="A183" t="str">
            <v>50-1</v>
          </cell>
          <cell r="B183">
            <v>5057</v>
          </cell>
          <cell r="C183">
            <v>5</v>
          </cell>
          <cell r="D183" t="str">
            <v>B</v>
          </cell>
          <cell r="E183">
            <v>50</v>
          </cell>
          <cell r="F183" t="str">
            <v>Z</v>
          </cell>
          <cell r="G183">
            <v>1</v>
          </cell>
          <cell r="H183" t="str">
            <v>C5705B-50Z-1</v>
          </cell>
          <cell r="I183">
            <v>0.92500000000000004</v>
          </cell>
          <cell r="J183">
            <v>125.7</v>
          </cell>
        </row>
        <row r="184">
          <cell r="A184" t="str">
            <v>50-2</v>
          </cell>
          <cell r="B184">
            <v>5057</v>
          </cell>
          <cell r="C184">
            <v>5</v>
          </cell>
          <cell r="D184" t="str">
            <v>B</v>
          </cell>
          <cell r="E184">
            <v>50</v>
          </cell>
          <cell r="F184" t="str">
            <v>Z</v>
          </cell>
          <cell r="G184">
            <v>2</v>
          </cell>
          <cell r="H184" t="str">
            <v>C5705B-50Z-2</v>
          </cell>
          <cell r="I184">
            <v>0.78500000000000003</v>
          </cell>
          <cell r="J184">
            <v>126.625</v>
          </cell>
        </row>
        <row r="185">
          <cell r="A185" t="str">
            <v>50-3</v>
          </cell>
          <cell r="B185">
            <v>5057</v>
          </cell>
          <cell r="C185">
            <v>5</v>
          </cell>
          <cell r="D185" t="str">
            <v>B</v>
          </cell>
          <cell r="E185">
            <v>50</v>
          </cell>
          <cell r="F185" t="str">
            <v>Z</v>
          </cell>
          <cell r="G185">
            <v>3</v>
          </cell>
          <cell r="H185" t="str">
            <v>C5705B-50Z-3</v>
          </cell>
          <cell r="I185">
            <v>0.74</v>
          </cell>
          <cell r="J185">
            <v>127.41</v>
          </cell>
        </row>
        <row r="186">
          <cell r="A186" t="str">
            <v>50-4</v>
          </cell>
          <cell r="B186">
            <v>5057</v>
          </cell>
          <cell r="C186">
            <v>5</v>
          </cell>
          <cell r="D186" t="str">
            <v>B</v>
          </cell>
          <cell r="E186">
            <v>50</v>
          </cell>
          <cell r="F186" t="str">
            <v>Z</v>
          </cell>
          <cell r="G186">
            <v>4</v>
          </cell>
          <cell r="H186" t="str">
            <v>C5705B-50Z-4</v>
          </cell>
          <cell r="I186">
            <v>0.61</v>
          </cell>
          <cell r="J186">
            <v>128.15</v>
          </cell>
        </row>
        <row r="187">
          <cell r="A187" t="str">
            <v>51-1</v>
          </cell>
          <cell r="B187">
            <v>5057</v>
          </cell>
          <cell r="C187">
            <v>5</v>
          </cell>
          <cell r="D187" t="str">
            <v>B</v>
          </cell>
          <cell r="E187">
            <v>51</v>
          </cell>
          <cell r="F187" t="str">
            <v>Z</v>
          </cell>
          <cell r="G187">
            <v>1</v>
          </cell>
          <cell r="H187" t="str">
            <v>C5705B-51Z-1</v>
          </cell>
          <cell r="I187">
            <v>0.85</v>
          </cell>
          <cell r="J187">
            <v>128.69999999999999</v>
          </cell>
        </row>
        <row r="188">
          <cell r="A188" t="str">
            <v>51-2</v>
          </cell>
          <cell r="B188">
            <v>5057</v>
          </cell>
          <cell r="C188">
            <v>5</v>
          </cell>
          <cell r="D188" t="str">
            <v>B</v>
          </cell>
          <cell r="E188">
            <v>51</v>
          </cell>
          <cell r="F188" t="str">
            <v>Z</v>
          </cell>
          <cell r="G188">
            <v>2</v>
          </cell>
          <cell r="H188" t="str">
            <v>C5705B-51Z-2</v>
          </cell>
          <cell r="I188">
            <v>0.90500000000000003</v>
          </cell>
          <cell r="J188">
            <v>129.55000000000001</v>
          </cell>
        </row>
        <row r="189">
          <cell r="A189" t="str">
            <v>51-3</v>
          </cell>
          <cell r="B189">
            <v>5057</v>
          </cell>
          <cell r="C189">
            <v>5</v>
          </cell>
          <cell r="D189" t="str">
            <v>B</v>
          </cell>
          <cell r="E189">
            <v>51</v>
          </cell>
          <cell r="F189" t="str">
            <v>Z</v>
          </cell>
          <cell r="G189">
            <v>3</v>
          </cell>
          <cell r="H189" t="str">
            <v>C5705B-51Z-3</v>
          </cell>
          <cell r="I189">
            <v>0.55000000000000004</v>
          </cell>
          <cell r="J189">
            <v>130.45500000000001</v>
          </cell>
        </row>
        <row r="190">
          <cell r="A190" t="str">
            <v>51-4</v>
          </cell>
          <cell r="B190">
            <v>5057</v>
          </cell>
          <cell r="C190">
            <v>5</v>
          </cell>
          <cell r="D190" t="str">
            <v>B</v>
          </cell>
          <cell r="E190">
            <v>51</v>
          </cell>
          <cell r="F190" t="str">
            <v>Z</v>
          </cell>
          <cell r="G190">
            <v>4</v>
          </cell>
          <cell r="H190" t="str">
            <v>C5705B-51Z-4</v>
          </cell>
          <cell r="I190">
            <v>0.64</v>
          </cell>
          <cell r="J190">
            <v>131.005</v>
          </cell>
        </row>
        <row r="191">
          <cell r="A191" t="str">
            <v>52-1</v>
          </cell>
          <cell r="B191">
            <v>5057</v>
          </cell>
          <cell r="C191">
            <v>5</v>
          </cell>
          <cell r="D191" t="str">
            <v>B</v>
          </cell>
          <cell r="E191">
            <v>52</v>
          </cell>
          <cell r="F191" t="str">
            <v>Z</v>
          </cell>
          <cell r="G191">
            <v>1</v>
          </cell>
          <cell r="H191" t="str">
            <v>C5705B-52Z-1</v>
          </cell>
          <cell r="I191">
            <v>0.85</v>
          </cell>
          <cell r="J191">
            <v>131.69999999999999</v>
          </cell>
        </row>
        <row r="192">
          <cell r="A192" t="str">
            <v>52-2</v>
          </cell>
          <cell r="B192">
            <v>5057</v>
          </cell>
          <cell r="C192">
            <v>5</v>
          </cell>
          <cell r="D192" t="str">
            <v>B</v>
          </cell>
          <cell r="E192">
            <v>52</v>
          </cell>
          <cell r="F192" t="str">
            <v>Z</v>
          </cell>
          <cell r="G192">
            <v>2</v>
          </cell>
          <cell r="H192" t="str">
            <v>C5705B-52Z-2</v>
          </cell>
          <cell r="I192">
            <v>0.88500000000000001</v>
          </cell>
          <cell r="J192">
            <v>132.55000000000001</v>
          </cell>
        </row>
        <row r="193">
          <cell r="A193" t="str">
            <v>52-3</v>
          </cell>
          <cell r="B193">
            <v>5057</v>
          </cell>
          <cell r="C193">
            <v>5</v>
          </cell>
          <cell r="D193" t="str">
            <v>B</v>
          </cell>
          <cell r="E193">
            <v>52</v>
          </cell>
          <cell r="F193" t="str">
            <v>Z</v>
          </cell>
          <cell r="G193">
            <v>3</v>
          </cell>
          <cell r="H193" t="str">
            <v>C5705B-52Z-3</v>
          </cell>
          <cell r="I193">
            <v>0.65</v>
          </cell>
          <cell r="J193">
            <v>133.435</v>
          </cell>
        </row>
        <row r="194">
          <cell r="A194" t="str">
            <v>52-4</v>
          </cell>
          <cell r="B194">
            <v>5057</v>
          </cell>
          <cell r="C194">
            <v>5</v>
          </cell>
          <cell r="D194" t="str">
            <v>B</v>
          </cell>
          <cell r="E194">
            <v>52</v>
          </cell>
          <cell r="F194" t="str">
            <v>Z</v>
          </cell>
          <cell r="G194">
            <v>4</v>
          </cell>
          <cell r="H194" t="str">
            <v>C5705B-52Z-4</v>
          </cell>
          <cell r="I194">
            <v>0.82499999999999996</v>
          </cell>
          <cell r="J194">
            <v>134.08500000000001</v>
          </cell>
        </row>
        <row r="195">
          <cell r="A195" t="str">
            <v>53-1</v>
          </cell>
          <cell r="B195">
            <v>5057</v>
          </cell>
          <cell r="C195">
            <v>5</v>
          </cell>
          <cell r="D195" t="str">
            <v>B</v>
          </cell>
          <cell r="E195">
            <v>53</v>
          </cell>
          <cell r="F195" t="str">
            <v>Z</v>
          </cell>
          <cell r="G195">
            <v>1</v>
          </cell>
          <cell r="H195" t="str">
            <v>C5705B-53Z-1</v>
          </cell>
          <cell r="I195">
            <v>0.75</v>
          </cell>
          <cell r="J195">
            <v>134.69999999999999</v>
          </cell>
        </row>
        <row r="196">
          <cell r="A196" t="str">
            <v>53-2</v>
          </cell>
          <cell r="B196">
            <v>5057</v>
          </cell>
          <cell r="C196">
            <v>5</v>
          </cell>
          <cell r="D196" t="str">
            <v>B</v>
          </cell>
          <cell r="E196">
            <v>53</v>
          </cell>
          <cell r="F196" t="str">
            <v>Z</v>
          </cell>
          <cell r="G196">
            <v>2</v>
          </cell>
          <cell r="H196" t="str">
            <v>C5705B-53Z-2</v>
          </cell>
          <cell r="I196">
            <v>0.83</v>
          </cell>
          <cell r="J196">
            <v>135.44999999999999</v>
          </cell>
        </row>
        <row r="197">
          <cell r="A197" t="str">
            <v>53-3</v>
          </cell>
          <cell r="B197">
            <v>5057</v>
          </cell>
          <cell r="C197">
            <v>5</v>
          </cell>
          <cell r="D197" t="str">
            <v>B</v>
          </cell>
          <cell r="E197">
            <v>53</v>
          </cell>
          <cell r="F197" t="str">
            <v>Z</v>
          </cell>
          <cell r="G197">
            <v>3</v>
          </cell>
          <cell r="H197" t="str">
            <v>C5705B-53Z-3</v>
          </cell>
          <cell r="I197">
            <v>0.82499999999999996</v>
          </cell>
          <cell r="J197">
            <v>136.28</v>
          </cell>
        </row>
        <row r="198">
          <cell r="A198" t="str">
            <v>53-4</v>
          </cell>
          <cell r="B198">
            <v>5057</v>
          </cell>
          <cell r="C198">
            <v>5</v>
          </cell>
          <cell r="D198" t="str">
            <v>B</v>
          </cell>
          <cell r="E198">
            <v>53</v>
          </cell>
          <cell r="F198" t="str">
            <v>Z</v>
          </cell>
          <cell r="G198">
            <v>4</v>
          </cell>
          <cell r="H198" t="str">
            <v>C5705B-53Z-4</v>
          </cell>
          <cell r="I198">
            <v>0.84499999999999997</v>
          </cell>
          <cell r="J198">
            <v>137.10499999999999</v>
          </cell>
        </row>
        <row r="199">
          <cell r="A199" t="str">
            <v>54-1</v>
          </cell>
          <cell r="B199">
            <v>5057</v>
          </cell>
          <cell r="C199">
            <v>5</v>
          </cell>
          <cell r="D199" t="str">
            <v>B</v>
          </cell>
          <cell r="E199">
            <v>54</v>
          </cell>
          <cell r="F199" t="str">
            <v>Z</v>
          </cell>
          <cell r="G199">
            <v>1</v>
          </cell>
          <cell r="H199" t="str">
            <v>C5705B-54Z-1</v>
          </cell>
          <cell r="I199">
            <v>0.66</v>
          </cell>
          <cell r="J199">
            <v>137.69999999999999</v>
          </cell>
        </row>
        <row r="200">
          <cell r="A200" t="str">
            <v>54-2</v>
          </cell>
          <cell r="B200">
            <v>5057</v>
          </cell>
          <cell r="C200">
            <v>5</v>
          </cell>
          <cell r="D200" t="str">
            <v>B</v>
          </cell>
          <cell r="E200">
            <v>54</v>
          </cell>
          <cell r="F200" t="str">
            <v>Z</v>
          </cell>
          <cell r="G200">
            <v>2</v>
          </cell>
          <cell r="H200" t="str">
            <v>C5705B-54Z-2</v>
          </cell>
          <cell r="I200">
            <v>0.80500000000000005</v>
          </cell>
          <cell r="J200">
            <v>138.36000000000001</v>
          </cell>
        </row>
        <row r="201">
          <cell r="A201" t="str">
            <v>54-3</v>
          </cell>
          <cell r="B201">
            <v>5057</v>
          </cell>
          <cell r="C201">
            <v>5</v>
          </cell>
          <cell r="D201" t="str">
            <v>B</v>
          </cell>
          <cell r="E201">
            <v>54</v>
          </cell>
          <cell r="F201" t="str">
            <v>Z</v>
          </cell>
          <cell r="G201">
            <v>3</v>
          </cell>
          <cell r="H201" t="str">
            <v>C5705B-54Z-3</v>
          </cell>
          <cell r="I201">
            <v>0.67500000000000004</v>
          </cell>
          <cell r="J201">
            <v>139.16499999999999</v>
          </cell>
        </row>
        <row r="202">
          <cell r="A202" t="str">
            <v>54-4</v>
          </cell>
          <cell r="B202">
            <v>5057</v>
          </cell>
          <cell r="C202">
            <v>5</v>
          </cell>
          <cell r="D202" t="str">
            <v>B</v>
          </cell>
          <cell r="E202">
            <v>54</v>
          </cell>
          <cell r="F202" t="str">
            <v>Z</v>
          </cell>
          <cell r="G202">
            <v>4</v>
          </cell>
          <cell r="H202" t="str">
            <v>C5705B-54Z-4</v>
          </cell>
          <cell r="I202">
            <v>0.91</v>
          </cell>
          <cell r="J202">
            <v>139.84</v>
          </cell>
        </row>
        <row r="203">
          <cell r="A203" t="str">
            <v>55-1</v>
          </cell>
          <cell r="B203">
            <v>5057</v>
          </cell>
          <cell r="C203">
            <v>5</v>
          </cell>
          <cell r="D203" t="str">
            <v>B</v>
          </cell>
          <cell r="E203">
            <v>55</v>
          </cell>
          <cell r="F203" t="str">
            <v>Z</v>
          </cell>
          <cell r="G203">
            <v>1</v>
          </cell>
          <cell r="H203" t="str">
            <v>C5705B-55Z-1</v>
          </cell>
          <cell r="I203">
            <v>0.87</v>
          </cell>
          <cell r="J203">
            <v>140.69999999999999</v>
          </cell>
        </row>
        <row r="204">
          <cell r="A204" t="str">
            <v>55-2</v>
          </cell>
          <cell r="B204">
            <v>5057</v>
          </cell>
          <cell r="C204">
            <v>5</v>
          </cell>
          <cell r="D204" t="str">
            <v>B</v>
          </cell>
          <cell r="E204">
            <v>55</v>
          </cell>
          <cell r="F204" t="str">
            <v>Z</v>
          </cell>
          <cell r="G204">
            <v>2</v>
          </cell>
          <cell r="H204" t="str">
            <v>C5705B-55Z-2</v>
          </cell>
          <cell r="I204">
            <v>0.75</v>
          </cell>
          <cell r="J204">
            <v>141.57</v>
          </cell>
        </row>
        <row r="205">
          <cell r="A205" t="str">
            <v>55-3</v>
          </cell>
          <cell r="B205">
            <v>5057</v>
          </cell>
          <cell r="C205">
            <v>5</v>
          </cell>
          <cell r="D205" t="str">
            <v>B</v>
          </cell>
          <cell r="E205">
            <v>55</v>
          </cell>
          <cell r="F205" t="str">
            <v>Z</v>
          </cell>
          <cell r="G205">
            <v>3</v>
          </cell>
          <cell r="H205" t="str">
            <v>C5705B-55Z-3</v>
          </cell>
          <cell r="I205">
            <v>0.70499999999999996</v>
          </cell>
          <cell r="J205">
            <v>142.32</v>
          </cell>
        </row>
        <row r="206">
          <cell r="A206" t="str">
            <v>55-4</v>
          </cell>
          <cell r="B206">
            <v>5057</v>
          </cell>
          <cell r="C206">
            <v>5</v>
          </cell>
          <cell r="D206" t="str">
            <v>B</v>
          </cell>
          <cell r="E206">
            <v>55</v>
          </cell>
          <cell r="F206" t="str">
            <v>Z</v>
          </cell>
          <cell r="G206">
            <v>4</v>
          </cell>
          <cell r="H206" t="str">
            <v>C5705B-55Z-4</v>
          </cell>
          <cell r="I206">
            <v>0.75</v>
          </cell>
          <cell r="J206">
            <v>143.02500000000001</v>
          </cell>
        </row>
        <row r="207">
          <cell r="A207" t="str">
            <v>56-1</v>
          </cell>
          <cell r="B207">
            <v>5057</v>
          </cell>
          <cell r="C207">
            <v>5</v>
          </cell>
          <cell r="D207" t="str">
            <v>B</v>
          </cell>
          <cell r="E207">
            <v>56</v>
          </cell>
          <cell r="F207" t="str">
            <v>Z</v>
          </cell>
          <cell r="G207">
            <v>1</v>
          </cell>
          <cell r="H207" t="str">
            <v>C5705B-56Z-1</v>
          </cell>
          <cell r="I207">
            <v>0.61</v>
          </cell>
          <cell r="J207">
            <v>143.69999999999999</v>
          </cell>
        </row>
        <row r="208">
          <cell r="A208" t="str">
            <v>56-2</v>
          </cell>
          <cell r="B208">
            <v>5057</v>
          </cell>
          <cell r="C208">
            <v>5</v>
          </cell>
          <cell r="D208" t="str">
            <v>B</v>
          </cell>
          <cell r="E208">
            <v>56</v>
          </cell>
          <cell r="F208" t="str">
            <v>Z</v>
          </cell>
          <cell r="G208">
            <v>2</v>
          </cell>
          <cell r="H208" t="str">
            <v>C5705B-56Z-2</v>
          </cell>
          <cell r="I208">
            <v>0.67500000000000004</v>
          </cell>
          <cell r="J208">
            <v>144.31</v>
          </cell>
        </row>
        <row r="209">
          <cell r="A209" t="str">
            <v>56-3</v>
          </cell>
          <cell r="B209">
            <v>5057</v>
          </cell>
          <cell r="C209">
            <v>5</v>
          </cell>
          <cell r="D209" t="str">
            <v>B</v>
          </cell>
          <cell r="E209">
            <v>56</v>
          </cell>
          <cell r="F209" t="str">
            <v>Z</v>
          </cell>
          <cell r="G209">
            <v>3</v>
          </cell>
          <cell r="H209" t="str">
            <v>C5705B-56Z-3</v>
          </cell>
          <cell r="I209">
            <v>0.91</v>
          </cell>
          <cell r="J209">
            <v>144.98500000000001</v>
          </cell>
        </row>
        <row r="210">
          <cell r="A210" t="str">
            <v>56-4</v>
          </cell>
          <cell r="B210">
            <v>5057</v>
          </cell>
          <cell r="C210">
            <v>5</v>
          </cell>
          <cell r="D210" t="str">
            <v>B</v>
          </cell>
          <cell r="E210">
            <v>56</v>
          </cell>
          <cell r="F210" t="str">
            <v>Z</v>
          </cell>
          <cell r="G210">
            <v>4</v>
          </cell>
          <cell r="H210" t="str">
            <v>C5705B-56Z-4</v>
          </cell>
          <cell r="I210">
            <v>0.96499999999999997</v>
          </cell>
          <cell r="J210">
            <v>145.89500000000001</v>
          </cell>
        </row>
        <row r="211">
          <cell r="A211" t="str">
            <v>57-1</v>
          </cell>
          <cell r="B211">
            <v>5057</v>
          </cell>
          <cell r="C211">
            <v>5</v>
          </cell>
          <cell r="D211" t="str">
            <v>B</v>
          </cell>
          <cell r="E211">
            <v>57</v>
          </cell>
          <cell r="F211" t="str">
            <v>Z</v>
          </cell>
          <cell r="G211">
            <v>1</v>
          </cell>
          <cell r="H211" t="str">
            <v>C5705B-57Z-1</v>
          </cell>
          <cell r="I211">
            <v>0.99</v>
          </cell>
          <cell r="J211">
            <v>146.69999999999999</v>
          </cell>
        </row>
        <row r="212">
          <cell r="A212" t="str">
            <v>57-2</v>
          </cell>
          <cell r="B212">
            <v>5057</v>
          </cell>
          <cell r="C212">
            <v>5</v>
          </cell>
          <cell r="D212" t="str">
            <v>B</v>
          </cell>
          <cell r="E212">
            <v>57</v>
          </cell>
          <cell r="F212" t="str">
            <v>Z</v>
          </cell>
          <cell r="G212">
            <v>2</v>
          </cell>
          <cell r="H212" t="str">
            <v>C5705B-57Z-2</v>
          </cell>
          <cell r="I212">
            <v>0.84</v>
          </cell>
          <cell r="J212">
            <v>147.69</v>
          </cell>
        </row>
        <row r="213">
          <cell r="A213" t="str">
            <v>57-3</v>
          </cell>
          <cell r="B213">
            <v>5057</v>
          </cell>
          <cell r="C213">
            <v>5</v>
          </cell>
          <cell r="D213" t="str">
            <v>B</v>
          </cell>
          <cell r="E213">
            <v>57</v>
          </cell>
          <cell r="F213" t="str">
            <v>Z</v>
          </cell>
          <cell r="G213">
            <v>3</v>
          </cell>
          <cell r="H213" t="str">
            <v>C5705B-57Z-3</v>
          </cell>
          <cell r="I213">
            <v>0.51</v>
          </cell>
          <cell r="J213">
            <v>148.53</v>
          </cell>
        </row>
        <row r="214">
          <cell r="A214" t="str">
            <v>57-4</v>
          </cell>
          <cell r="B214">
            <v>5057</v>
          </cell>
          <cell r="C214">
            <v>5</v>
          </cell>
          <cell r="D214" t="str">
            <v>B</v>
          </cell>
          <cell r="E214">
            <v>57</v>
          </cell>
          <cell r="F214" t="str">
            <v>Z</v>
          </cell>
          <cell r="G214">
            <v>4</v>
          </cell>
          <cell r="H214" t="str">
            <v>C5705B-57Z-4</v>
          </cell>
          <cell r="I214">
            <v>0.71</v>
          </cell>
          <cell r="J214">
            <v>149.04</v>
          </cell>
        </row>
        <row r="215">
          <cell r="A215" t="str">
            <v>58-1</v>
          </cell>
          <cell r="B215">
            <v>5057</v>
          </cell>
          <cell r="C215">
            <v>5</v>
          </cell>
          <cell r="D215" t="str">
            <v>B</v>
          </cell>
          <cell r="E215">
            <v>58</v>
          </cell>
          <cell r="F215" t="str">
            <v>Z</v>
          </cell>
          <cell r="G215">
            <v>1</v>
          </cell>
          <cell r="H215" t="str">
            <v>C5705B-58Z-1</v>
          </cell>
          <cell r="I215">
            <v>0.88</v>
          </cell>
          <cell r="J215">
            <v>149.69999999999999</v>
          </cell>
        </row>
        <row r="216">
          <cell r="A216" t="str">
            <v>58-2</v>
          </cell>
          <cell r="B216">
            <v>5057</v>
          </cell>
          <cell r="C216">
            <v>5</v>
          </cell>
          <cell r="D216" t="str">
            <v>B</v>
          </cell>
          <cell r="E216">
            <v>58</v>
          </cell>
          <cell r="F216" t="str">
            <v>Z</v>
          </cell>
          <cell r="G216">
            <v>2</v>
          </cell>
          <cell r="H216" t="str">
            <v>C5705B-58Z-2</v>
          </cell>
          <cell r="I216">
            <v>0.83499999999999996</v>
          </cell>
          <cell r="J216">
            <v>150.58000000000001</v>
          </cell>
        </row>
        <row r="217">
          <cell r="A217" t="str">
            <v>58-3</v>
          </cell>
          <cell r="B217">
            <v>5057</v>
          </cell>
          <cell r="C217">
            <v>5</v>
          </cell>
          <cell r="D217" t="str">
            <v>B</v>
          </cell>
          <cell r="E217">
            <v>58</v>
          </cell>
          <cell r="F217" t="str">
            <v>Z</v>
          </cell>
          <cell r="G217">
            <v>3</v>
          </cell>
          <cell r="H217" t="str">
            <v>C5705B-58Z-3</v>
          </cell>
          <cell r="I217">
            <v>0.90500000000000003</v>
          </cell>
          <cell r="J217">
            <v>151.41499999999999</v>
          </cell>
        </row>
        <row r="218">
          <cell r="A218" t="str">
            <v>58-4</v>
          </cell>
          <cell r="B218">
            <v>5057</v>
          </cell>
          <cell r="C218">
            <v>5</v>
          </cell>
          <cell r="D218" t="str">
            <v>B</v>
          </cell>
          <cell r="E218">
            <v>58</v>
          </cell>
          <cell r="F218" t="str">
            <v>Z</v>
          </cell>
          <cell r="G218">
            <v>4</v>
          </cell>
          <cell r="H218" t="str">
            <v>C5705B-58Z-4</v>
          </cell>
          <cell r="I218">
            <v>0.48</v>
          </cell>
          <cell r="J218">
            <v>152.32</v>
          </cell>
        </row>
        <row r="219">
          <cell r="A219" t="str">
            <v>59-1</v>
          </cell>
          <cell r="B219">
            <v>5057</v>
          </cell>
          <cell r="C219">
            <v>5</v>
          </cell>
          <cell r="D219" t="str">
            <v>B</v>
          </cell>
          <cell r="E219">
            <v>59</v>
          </cell>
          <cell r="F219" t="str">
            <v>Z</v>
          </cell>
          <cell r="G219">
            <v>1</v>
          </cell>
          <cell r="H219" t="str">
            <v>C5705B-59Z-1</v>
          </cell>
          <cell r="I219">
            <v>0.9</v>
          </cell>
          <cell r="J219">
            <v>152.69999999999999</v>
          </cell>
        </row>
        <row r="220">
          <cell r="A220" t="str">
            <v>59-2</v>
          </cell>
          <cell r="B220">
            <v>5057</v>
          </cell>
          <cell r="C220">
            <v>5</v>
          </cell>
          <cell r="D220" t="str">
            <v>B</v>
          </cell>
          <cell r="E220">
            <v>59</v>
          </cell>
          <cell r="F220" t="str">
            <v>Z</v>
          </cell>
          <cell r="G220">
            <v>2</v>
          </cell>
          <cell r="H220" t="str">
            <v>C5705B-59Z-2</v>
          </cell>
          <cell r="I220">
            <v>0.65</v>
          </cell>
          <cell r="J220">
            <v>153.6</v>
          </cell>
        </row>
        <row r="221">
          <cell r="A221" t="str">
            <v>59-3</v>
          </cell>
          <cell r="B221">
            <v>5057</v>
          </cell>
          <cell r="C221">
            <v>5</v>
          </cell>
          <cell r="D221" t="str">
            <v>B</v>
          </cell>
          <cell r="E221">
            <v>59</v>
          </cell>
          <cell r="F221" t="str">
            <v>Z</v>
          </cell>
          <cell r="G221">
            <v>3</v>
          </cell>
          <cell r="H221" t="str">
            <v>C5705B-59Z-3</v>
          </cell>
          <cell r="I221">
            <v>0.73499999999999999</v>
          </cell>
          <cell r="J221">
            <v>154.25</v>
          </cell>
        </row>
        <row r="222">
          <cell r="A222" t="str">
            <v>59-4</v>
          </cell>
          <cell r="B222">
            <v>5057</v>
          </cell>
          <cell r="C222">
            <v>5</v>
          </cell>
          <cell r="D222" t="str">
            <v>B</v>
          </cell>
          <cell r="E222">
            <v>59</v>
          </cell>
          <cell r="F222" t="str">
            <v>Z</v>
          </cell>
          <cell r="G222">
            <v>4</v>
          </cell>
          <cell r="H222" t="str">
            <v>C5705B-59Z-4</v>
          </cell>
          <cell r="I222">
            <v>0.77</v>
          </cell>
          <cell r="J222">
            <v>154.98500000000001</v>
          </cell>
        </row>
        <row r="223">
          <cell r="A223" t="str">
            <v>60-1</v>
          </cell>
          <cell r="B223">
            <v>5057</v>
          </cell>
          <cell r="C223">
            <v>5</v>
          </cell>
          <cell r="D223" t="str">
            <v>B</v>
          </cell>
          <cell r="E223">
            <v>60</v>
          </cell>
          <cell r="F223" t="str">
            <v>Z</v>
          </cell>
          <cell r="G223">
            <v>1</v>
          </cell>
          <cell r="H223" t="str">
            <v>C5705B-60Z-1</v>
          </cell>
          <cell r="I223">
            <v>0.83</v>
          </cell>
          <cell r="J223">
            <v>155.69999999999999</v>
          </cell>
        </row>
        <row r="224">
          <cell r="A224" t="str">
            <v>60-2</v>
          </cell>
          <cell r="B224">
            <v>5057</v>
          </cell>
          <cell r="C224">
            <v>5</v>
          </cell>
          <cell r="D224" t="str">
            <v>B</v>
          </cell>
          <cell r="E224">
            <v>60</v>
          </cell>
          <cell r="F224" t="str">
            <v>Z</v>
          </cell>
          <cell r="G224">
            <v>2</v>
          </cell>
          <cell r="H224" t="str">
            <v>C5705B-60Z-2</v>
          </cell>
          <cell r="I224">
            <v>0.44</v>
          </cell>
          <cell r="J224">
            <v>156.53</v>
          </cell>
        </row>
        <row r="225">
          <cell r="A225" t="str">
            <v>60-3</v>
          </cell>
          <cell r="B225">
            <v>5057</v>
          </cell>
          <cell r="C225">
            <v>5</v>
          </cell>
          <cell r="D225" t="str">
            <v>B</v>
          </cell>
          <cell r="E225">
            <v>60</v>
          </cell>
          <cell r="F225" t="str">
            <v>Z</v>
          </cell>
          <cell r="G225">
            <v>3</v>
          </cell>
          <cell r="H225" t="str">
            <v>C5705B-60Z-3</v>
          </cell>
          <cell r="I225">
            <v>0.88</v>
          </cell>
          <cell r="J225">
            <v>156.97</v>
          </cell>
        </row>
        <row r="226">
          <cell r="A226" t="str">
            <v>60-4</v>
          </cell>
          <cell r="B226">
            <v>5057</v>
          </cell>
          <cell r="C226">
            <v>5</v>
          </cell>
          <cell r="D226" t="str">
            <v>B</v>
          </cell>
          <cell r="E226">
            <v>60</v>
          </cell>
          <cell r="F226" t="str">
            <v>Z</v>
          </cell>
          <cell r="G226">
            <v>4</v>
          </cell>
          <cell r="H226" t="str">
            <v>C5705B-60Z-4</v>
          </cell>
          <cell r="I226">
            <v>0.96499999999999997</v>
          </cell>
          <cell r="J226">
            <v>157.85</v>
          </cell>
        </row>
        <row r="227">
          <cell r="A227" t="str">
            <v>61-1</v>
          </cell>
          <cell r="B227">
            <v>5057</v>
          </cell>
          <cell r="C227">
            <v>5</v>
          </cell>
          <cell r="D227" t="str">
            <v>B</v>
          </cell>
          <cell r="E227">
            <v>61</v>
          </cell>
          <cell r="F227" t="str">
            <v>Z</v>
          </cell>
          <cell r="G227">
            <v>1</v>
          </cell>
          <cell r="H227" t="str">
            <v>C5705B-61Z-1</v>
          </cell>
          <cell r="I227">
            <v>0.52500000000000002</v>
          </cell>
          <cell r="J227">
            <v>158.69999999999999</v>
          </cell>
        </row>
        <row r="228">
          <cell r="A228" t="str">
            <v>61-2</v>
          </cell>
          <cell r="B228">
            <v>5057</v>
          </cell>
          <cell r="C228">
            <v>5</v>
          </cell>
          <cell r="D228" t="str">
            <v>B</v>
          </cell>
          <cell r="E228">
            <v>61</v>
          </cell>
          <cell r="F228" t="str">
            <v>Z</v>
          </cell>
          <cell r="G228">
            <v>2</v>
          </cell>
          <cell r="H228" t="str">
            <v>C5705B-61Z-2</v>
          </cell>
          <cell r="I228">
            <v>0.92</v>
          </cell>
          <cell r="J228">
            <v>159.22499999999999</v>
          </cell>
        </row>
        <row r="229">
          <cell r="A229" t="str">
            <v>61-3</v>
          </cell>
          <cell r="B229">
            <v>5057</v>
          </cell>
          <cell r="C229">
            <v>5</v>
          </cell>
          <cell r="D229" t="str">
            <v>B</v>
          </cell>
          <cell r="E229">
            <v>61</v>
          </cell>
          <cell r="F229" t="str">
            <v>Z</v>
          </cell>
          <cell r="G229">
            <v>3</v>
          </cell>
          <cell r="H229" t="str">
            <v>C5705B-61Z-3</v>
          </cell>
          <cell r="I229">
            <v>0.51500000000000001</v>
          </cell>
          <cell r="J229">
            <v>160.14500000000001</v>
          </cell>
        </row>
        <row r="230">
          <cell r="A230" t="str">
            <v>61-4</v>
          </cell>
          <cell r="B230">
            <v>5057</v>
          </cell>
          <cell r="C230">
            <v>5</v>
          </cell>
          <cell r="D230" t="str">
            <v>B</v>
          </cell>
          <cell r="E230">
            <v>61</v>
          </cell>
          <cell r="F230" t="str">
            <v>Z</v>
          </cell>
          <cell r="G230">
            <v>4</v>
          </cell>
          <cell r="H230" t="str">
            <v>C5705B-61Z-4</v>
          </cell>
          <cell r="I230">
            <v>0.82</v>
          </cell>
          <cell r="J230">
            <v>160.66</v>
          </cell>
        </row>
        <row r="231">
          <cell r="A231" t="str">
            <v>62-1</v>
          </cell>
          <cell r="B231">
            <v>5057</v>
          </cell>
          <cell r="C231">
            <v>5</v>
          </cell>
          <cell r="D231" t="str">
            <v>B</v>
          </cell>
          <cell r="E231">
            <v>62</v>
          </cell>
          <cell r="F231" t="str">
            <v>Z</v>
          </cell>
          <cell r="G231">
            <v>1</v>
          </cell>
          <cell r="H231" t="str">
            <v>C5705B-62Z-1</v>
          </cell>
          <cell r="I231">
            <v>0.93</v>
          </cell>
          <cell r="J231">
            <v>161.69999999999999</v>
          </cell>
        </row>
        <row r="232">
          <cell r="A232" t="str">
            <v>62-2</v>
          </cell>
          <cell r="B232">
            <v>5057</v>
          </cell>
          <cell r="C232">
            <v>5</v>
          </cell>
          <cell r="D232" t="str">
            <v>B</v>
          </cell>
          <cell r="E232">
            <v>62</v>
          </cell>
          <cell r="F232" t="str">
            <v>Z</v>
          </cell>
          <cell r="G232">
            <v>2</v>
          </cell>
          <cell r="H232" t="str">
            <v>C5705B-62Z-2</v>
          </cell>
          <cell r="I232">
            <v>0.81</v>
          </cell>
          <cell r="J232">
            <v>162.63</v>
          </cell>
        </row>
        <row r="233">
          <cell r="A233" t="str">
            <v>62-3</v>
          </cell>
          <cell r="B233">
            <v>5057</v>
          </cell>
          <cell r="C233">
            <v>5</v>
          </cell>
          <cell r="D233" t="str">
            <v>B</v>
          </cell>
          <cell r="E233">
            <v>62</v>
          </cell>
          <cell r="F233" t="str">
            <v>Z</v>
          </cell>
          <cell r="G233">
            <v>3</v>
          </cell>
          <cell r="H233" t="str">
            <v>C5705B-62Z-3</v>
          </cell>
          <cell r="I233">
            <v>0.84</v>
          </cell>
          <cell r="J233">
            <v>163.44</v>
          </cell>
        </row>
        <row r="234">
          <cell r="A234" t="str">
            <v>62-4</v>
          </cell>
          <cell r="B234">
            <v>5057</v>
          </cell>
          <cell r="C234">
            <v>5</v>
          </cell>
          <cell r="D234" t="str">
            <v>B</v>
          </cell>
          <cell r="E234">
            <v>62</v>
          </cell>
          <cell r="F234" t="str">
            <v>Z</v>
          </cell>
          <cell r="G234">
            <v>4</v>
          </cell>
          <cell r="H234" t="str">
            <v>C5705B-62Z-4</v>
          </cell>
          <cell r="I234">
            <v>0.94</v>
          </cell>
          <cell r="J234">
            <v>164.28</v>
          </cell>
        </row>
        <row r="235">
          <cell r="A235" t="str">
            <v>63-1</v>
          </cell>
          <cell r="B235">
            <v>5057</v>
          </cell>
          <cell r="C235">
            <v>5</v>
          </cell>
          <cell r="D235" t="str">
            <v>B</v>
          </cell>
          <cell r="E235">
            <v>63</v>
          </cell>
          <cell r="F235" t="str">
            <v>Z</v>
          </cell>
          <cell r="G235">
            <v>1</v>
          </cell>
          <cell r="H235" t="str">
            <v>C5705B-63Z-1</v>
          </cell>
          <cell r="I235">
            <v>0.54</v>
          </cell>
          <cell r="J235">
            <v>164.7</v>
          </cell>
        </row>
        <row r="236">
          <cell r="A236" t="str">
            <v>63-2</v>
          </cell>
          <cell r="B236">
            <v>5057</v>
          </cell>
          <cell r="C236">
            <v>5</v>
          </cell>
          <cell r="D236" t="str">
            <v>B</v>
          </cell>
          <cell r="E236">
            <v>63</v>
          </cell>
          <cell r="F236" t="str">
            <v>Z</v>
          </cell>
          <cell r="G236">
            <v>2</v>
          </cell>
          <cell r="H236" t="str">
            <v>C5705B-63Z-2</v>
          </cell>
          <cell r="I236">
            <v>0.79</v>
          </cell>
          <cell r="J236">
            <v>165.24</v>
          </cell>
        </row>
        <row r="237">
          <cell r="A237" t="str">
            <v>63-3</v>
          </cell>
          <cell r="B237">
            <v>5057</v>
          </cell>
          <cell r="C237">
            <v>5</v>
          </cell>
          <cell r="D237" t="str">
            <v>B</v>
          </cell>
          <cell r="E237">
            <v>63</v>
          </cell>
          <cell r="F237" t="str">
            <v>Z</v>
          </cell>
          <cell r="G237">
            <v>3</v>
          </cell>
          <cell r="H237" t="str">
            <v>C5705B-63Z-3</v>
          </cell>
          <cell r="I237">
            <v>0.76</v>
          </cell>
          <cell r="J237">
            <v>166.03</v>
          </cell>
        </row>
        <row r="238">
          <cell r="A238" t="str">
            <v>63-4</v>
          </cell>
          <cell r="B238">
            <v>5057</v>
          </cell>
          <cell r="C238">
            <v>5</v>
          </cell>
          <cell r="D238" t="str">
            <v>B</v>
          </cell>
          <cell r="E238">
            <v>63</v>
          </cell>
          <cell r="F238" t="str">
            <v>Z</v>
          </cell>
          <cell r="G238">
            <v>4</v>
          </cell>
          <cell r="H238" t="str">
            <v>C5705B-63Z-4</v>
          </cell>
          <cell r="I238">
            <v>0.98</v>
          </cell>
          <cell r="J238">
            <v>166.79</v>
          </cell>
        </row>
        <row r="239">
          <cell r="A239" t="str">
            <v>64-1</v>
          </cell>
          <cell r="B239">
            <v>5057</v>
          </cell>
          <cell r="C239">
            <v>5</v>
          </cell>
          <cell r="D239" t="str">
            <v>B</v>
          </cell>
          <cell r="E239">
            <v>64</v>
          </cell>
          <cell r="F239" t="str">
            <v>Z</v>
          </cell>
          <cell r="G239">
            <v>1</v>
          </cell>
          <cell r="H239" t="str">
            <v>C5705B-64Z-1</v>
          </cell>
          <cell r="I239">
            <v>0.75</v>
          </cell>
          <cell r="J239">
            <v>167.7</v>
          </cell>
        </row>
        <row r="240">
          <cell r="A240" t="str">
            <v>64-2</v>
          </cell>
          <cell r="B240">
            <v>5057</v>
          </cell>
          <cell r="C240">
            <v>5</v>
          </cell>
          <cell r="D240" t="str">
            <v>B</v>
          </cell>
          <cell r="E240">
            <v>64</v>
          </cell>
          <cell r="F240" t="str">
            <v>Z</v>
          </cell>
          <cell r="G240">
            <v>2</v>
          </cell>
          <cell r="H240" t="str">
            <v>C5705B-64Z-2</v>
          </cell>
          <cell r="I240">
            <v>0.95499999999999996</v>
          </cell>
          <cell r="J240">
            <v>168.45</v>
          </cell>
        </row>
        <row r="241">
          <cell r="A241" t="str">
            <v>64-3</v>
          </cell>
          <cell r="B241">
            <v>5057</v>
          </cell>
          <cell r="C241">
            <v>5</v>
          </cell>
          <cell r="D241" t="str">
            <v>B</v>
          </cell>
          <cell r="E241">
            <v>64</v>
          </cell>
          <cell r="F241" t="str">
            <v>Z</v>
          </cell>
          <cell r="G241">
            <v>3</v>
          </cell>
          <cell r="H241" t="str">
            <v>C5705B-64Z-3</v>
          </cell>
          <cell r="I241">
            <v>0.49</v>
          </cell>
          <cell r="J241">
            <v>169.405</v>
          </cell>
        </row>
        <row r="242">
          <cell r="A242" t="str">
            <v>64-4</v>
          </cell>
          <cell r="B242">
            <v>5057</v>
          </cell>
          <cell r="C242">
            <v>5</v>
          </cell>
          <cell r="D242" t="str">
            <v>B</v>
          </cell>
          <cell r="E242">
            <v>64</v>
          </cell>
          <cell r="F242" t="str">
            <v>Z</v>
          </cell>
          <cell r="G242">
            <v>4</v>
          </cell>
          <cell r="H242" t="str">
            <v>C5705B-64Z-4</v>
          </cell>
          <cell r="I242">
            <v>0.85</v>
          </cell>
          <cell r="J242">
            <v>169.89500000000001</v>
          </cell>
        </row>
        <row r="243">
          <cell r="A243" t="str">
            <v>65-1</v>
          </cell>
          <cell r="B243">
            <v>5057</v>
          </cell>
          <cell r="C243">
            <v>5</v>
          </cell>
          <cell r="D243" t="str">
            <v>B</v>
          </cell>
          <cell r="E243">
            <v>65</v>
          </cell>
          <cell r="F243" t="str">
            <v>Z</v>
          </cell>
          <cell r="G243">
            <v>1</v>
          </cell>
          <cell r="H243" t="str">
            <v>C5705B-65Z-1</v>
          </cell>
          <cell r="I243">
            <v>0.94</v>
          </cell>
          <cell r="J243">
            <v>170.7</v>
          </cell>
        </row>
        <row r="244">
          <cell r="A244" t="str">
            <v>65-2</v>
          </cell>
          <cell r="B244">
            <v>5057</v>
          </cell>
          <cell r="C244">
            <v>5</v>
          </cell>
          <cell r="D244" t="str">
            <v>B</v>
          </cell>
          <cell r="E244">
            <v>65</v>
          </cell>
          <cell r="F244" t="str">
            <v>Z</v>
          </cell>
          <cell r="G244">
            <v>2</v>
          </cell>
          <cell r="H244" t="str">
            <v>C5705B-65Z-2</v>
          </cell>
          <cell r="I244">
            <v>0.77500000000000002</v>
          </cell>
          <cell r="J244">
            <v>171.64</v>
          </cell>
        </row>
        <row r="245">
          <cell r="A245" t="str">
            <v>65-3</v>
          </cell>
          <cell r="B245">
            <v>5057</v>
          </cell>
          <cell r="C245">
            <v>5</v>
          </cell>
          <cell r="D245" t="str">
            <v>B</v>
          </cell>
          <cell r="E245">
            <v>65</v>
          </cell>
          <cell r="F245" t="str">
            <v>Z</v>
          </cell>
          <cell r="G245">
            <v>3</v>
          </cell>
          <cell r="H245" t="str">
            <v>C5705B-65Z-3</v>
          </cell>
          <cell r="I245">
            <v>0.53500000000000003</v>
          </cell>
          <cell r="J245">
            <v>172.41499999999999</v>
          </cell>
        </row>
        <row r="246">
          <cell r="A246" t="str">
            <v>65-4</v>
          </cell>
          <cell r="B246">
            <v>5057</v>
          </cell>
          <cell r="C246">
            <v>5</v>
          </cell>
          <cell r="D246" t="str">
            <v>B</v>
          </cell>
          <cell r="E246">
            <v>65</v>
          </cell>
          <cell r="F246" t="str">
            <v>Z</v>
          </cell>
          <cell r="G246">
            <v>4</v>
          </cell>
          <cell r="H246" t="str">
            <v>C5705B-65Z-4</v>
          </cell>
          <cell r="I246">
            <v>0.82</v>
          </cell>
          <cell r="J246">
            <v>172.95</v>
          </cell>
        </row>
        <row r="247">
          <cell r="A247" t="str">
            <v>66-1</v>
          </cell>
          <cell r="B247">
            <v>5057</v>
          </cell>
          <cell r="C247">
            <v>5</v>
          </cell>
          <cell r="D247" t="str">
            <v>B</v>
          </cell>
          <cell r="E247">
            <v>66</v>
          </cell>
          <cell r="F247" t="str">
            <v>Z</v>
          </cell>
          <cell r="G247">
            <v>1</v>
          </cell>
          <cell r="H247" t="str">
            <v>C5705B-66Z-1</v>
          </cell>
          <cell r="I247">
            <v>0.88</v>
          </cell>
          <cell r="J247">
            <v>173.7</v>
          </cell>
        </row>
        <row r="248">
          <cell r="A248" t="str">
            <v>66-2</v>
          </cell>
          <cell r="B248">
            <v>5057</v>
          </cell>
          <cell r="C248">
            <v>5</v>
          </cell>
          <cell r="D248" t="str">
            <v>B</v>
          </cell>
          <cell r="E248">
            <v>66</v>
          </cell>
          <cell r="F248" t="str">
            <v>Z</v>
          </cell>
          <cell r="G248">
            <v>2</v>
          </cell>
          <cell r="H248" t="str">
            <v>C5705B-66Z-2</v>
          </cell>
          <cell r="I248">
            <v>0.93500000000000005</v>
          </cell>
          <cell r="J248">
            <v>174.58</v>
          </cell>
        </row>
        <row r="249">
          <cell r="A249" t="str">
            <v>66-3</v>
          </cell>
          <cell r="B249">
            <v>5057</v>
          </cell>
          <cell r="C249">
            <v>5</v>
          </cell>
          <cell r="D249" t="str">
            <v>B</v>
          </cell>
          <cell r="E249">
            <v>66</v>
          </cell>
          <cell r="F249" t="str">
            <v>Z</v>
          </cell>
          <cell r="G249">
            <v>3</v>
          </cell>
          <cell r="H249" t="str">
            <v>C5705B-66Z-3</v>
          </cell>
          <cell r="I249">
            <v>0.56999999999999995</v>
          </cell>
          <cell r="J249">
            <v>175.51499999999999</v>
          </cell>
        </row>
        <row r="250">
          <cell r="A250" t="str">
            <v>66-4</v>
          </cell>
          <cell r="B250">
            <v>5057</v>
          </cell>
          <cell r="C250">
            <v>5</v>
          </cell>
          <cell r="D250" t="str">
            <v>B</v>
          </cell>
          <cell r="E250">
            <v>66</v>
          </cell>
          <cell r="F250" t="str">
            <v>Z</v>
          </cell>
          <cell r="G250">
            <v>4</v>
          </cell>
          <cell r="H250" t="str">
            <v>C5705B-66Z-4</v>
          </cell>
          <cell r="I250">
            <v>0.66</v>
          </cell>
          <cell r="J250">
            <v>176.08500000000001</v>
          </cell>
        </row>
        <row r="251">
          <cell r="A251" t="str">
            <v>67-1</v>
          </cell>
          <cell r="B251">
            <v>5057</v>
          </cell>
          <cell r="C251">
            <v>5</v>
          </cell>
          <cell r="D251" t="str">
            <v>B</v>
          </cell>
          <cell r="E251">
            <v>67</v>
          </cell>
          <cell r="F251" t="str">
            <v>Z</v>
          </cell>
          <cell r="G251">
            <v>1</v>
          </cell>
          <cell r="H251" t="str">
            <v>C5705B-67Z-1</v>
          </cell>
          <cell r="I251">
            <v>0.67500000000000004</v>
          </cell>
          <cell r="J251">
            <v>176.7</v>
          </cell>
        </row>
        <row r="252">
          <cell r="A252" t="str">
            <v>67-2</v>
          </cell>
          <cell r="B252">
            <v>5057</v>
          </cell>
          <cell r="C252">
            <v>5</v>
          </cell>
          <cell r="D252" t="str">
            <v>B</v>
          </cell>
          <cell r="E252">
            <v>67</v>
          </cell>
          <cell r="F252" t="str">
            <v>Z</v>
          </cell>
          <cell r="G252">
            <v>2</v>
          </cell>
          <cell r="H252" t="str">
            <v>C5705B-67Z-2</v>
          </cell>
          <cell r="I252">
            <v>0.94499999999999995</v>
          </cell>
          <cell r="J252">
            <v>177.375</v>
          </cell>
        </row>
        <row r="253">
          <cell r="A253" t="str">
            <v>67-3</v>
          </cell>
          <cell r="B253">
            <v>5057</v>
          </cell>
          <cell r="C253">
            <v>5</v>
          </cell>
          <cell r="D253" t="str">
            <v>B</v>
          </cell>
          <cell r="E253">
            <v>67</v>
          </cell>
          <cell r="F253" t="str">
            <v>Z</v>
          </cell>
          <cell r="G253">
            <v>3</v>
          </cell>
          <cell r="H253" t="str">
            <v>C5705B-67Z-3</v>
          </cell>
          <cell r="I253">
            <v>0.87</v>
          </cell>
          <cell r="J253">
            <v>178.32</v>
          </cell>
        </row>
        <row r="254">
          <cell r="A254" t="str">
            <v>67-4</v>
          </cell>
          <cell r="B254">
            <v>5057</v>
          </cell>
          <cell r="C254">
            <v>5</v>
          </cell>
          <cell r="D254" t="str">
            <v>B</v>
          </cell>
          <cell r="E254">
            <v>67</v>
          </cell>
          <cell r="F254" t="str">
            <v>Z</v>
          </cell>
          <cell r="G254">
            <v>4</v>
          </cell>
          <cell r="H254" t="str">
            <v>C5705B-67Z-4</v>
          </cell>
          <cell r="I254">
            <v>0.56000000000000005</v>
          </cell>
          <cell r="J254">
            <v>179.19</v>
          </cell>
        </row>
        <row r="255">
          <cell r="A255" t="str">
            <v>68-1</v>
          </cell>
          <cell r="B255">
            <v>5057</v>
          </cell>
          <cell r="C255">
            <v>5</v>
          </cell>
          <cell r="D255" t="str">
            <v>B</v>
          </cell>
          <cell r="E255">
            <v>68</v>
          </cell>
          <cell r="F255" t="str">
            <v>Z</v>
          </cell>
          <cell r="G255">
            <v>1</v>
          </cell>
          <cell r="H255" t="str">
            <v>C5705B-68Z-1</v>
          </cell>
          <cell r="I255">
            <v>0.81</v>
          </cell>
          <cell r="J255">
            <v>179.7</v>
          </cell>
        </row>
        <row r="256">
          <cell r="A256" t="str">
            <v>68-2</v>
          </cell>
          <cell r="B256">
            <v>5057</v>
          </cell>
          <cell r="C256">
            <v>5</v>
          </cell>
          <cell r="D256" t="str">
            <v>B</v>
          </cell>
          <cell r="E256">
            <v>68</v>
          </cell>
          <cell r="F256" t="str">
            <v>Z</v>
          </cell>
          <cell r="G256">
            <v>2</v>
          </cell>
          <cell r="H256" t="str">
            <v>C5705B-68Z-2</v>
          </cell>
          <cell r="I256">
            <v>0.69499999999999995</v>
          </cell>
          <cell r="J256">
            <v>180.51</v>
          </cell>
        </row>
        <row r="257">
          <cell r="A257" t="str">
            <v>68-3</v>
          </cell>
          <cell r="B257">
            <v>5057</v>
          </cell>
          <cell r="C257">
            <v>5</v>
          </cell>
          <cell r="D257" t="str">
            <v>B</v>
          </cell>
          <cell r="E257">
            <v>68</v>
          </cell>
          <cell r="F257" t="str">
            <v>Z</v>
          </cell>
          <cell r="G257">
            <v>3</v>
          </cell>
          <cell r="H257" t="str">
            <v>C5705B-68Z-3</v>
          </cell>
          <cell r="I257">
            <v>0.76</v>
          </cell>
          <cell r="J257">
            <v>181.20500000000001</v>
          </cell>
        </row>
        <row r="258">
          <cell r="A258" t="str">
            <v>68-4</v>
          </cell>
          <cell r="B258">
            <v>5057</v>
          </cell>
          <cell r="C258">
            <v>5</v>
          </cell>
          <cell r="D258" t="str">
            <v>B</v>
          </cell>
          <cell r="E258">
            <v>68</v>
          </cell>
          <cell r="F258" t="str">
            <v>Z</v>
          </cell>
          <cell r="G258">
            <v>4</v>
          </cell>
          <cell r="H258" t="str">
            <v>C5705B-68Z-4</v>
          </cell>
          <cell r="I258">
            <v>0.92500000000000004</v>
          </cell>
          <cell r="J258">
            <v>181.965</v>
          </cell>
        </row>
        <row r="259">
          <cell r="A259" t="str">
            <v>69-1</v>
          </cell>
          <cell r="B259">
            <v>5057</v>
          </cell>
          <cell r="C259">
            <v>5</v>
          </cell>
          <cell r="D259" t="str">
            <v>B</v>
          </cell>
          <cell r="E259">
            <v>69</v>
          </cell>
          <cell r="F259" t="str">
            <v>Z</v>
          </cell>
          <cell r="G259">
            <v>1</v>
          </cell>
          <cell r="H259" t="str">
            <v>C5705B-69Z-1</v>
          </cell>
          <cell r="I259">
            <v>0.96</v>
          </cell>
          <cell r="J259">
            <v>182.7</v>
          </cell>
        </row>
        <row r="260">
          <cell r="A260" t="str">
            <v>69-2</v>
          </cell>
          <cell r="B260">
            <v>5057</v>
          </cell>
          <cell r="C260">
            <v>5</v>
          </cell>
          <cell r="D260" t="str">
            <v>B</v>
          </cell>
          <cell r="E260">
            <v>69</v>
          </cell>
          <cell r="F260" t="str">
            <v>Z</v>
          </cell>
          <cell r="G260">
            <v>2</v>
          </cell>
          <cell r="H260" t="str">
            <v>C5705B-69Z-2</v>
          </cell>
          <cell r="I260">
            <v>0.58499999999999996</v>
          </cell>
          <cell r="J260">
            <v>183.66</v>
          </cell>
        </row>
        <row r="261">
          <cell r="A261" t="str">
            <v>69-3</v>
          </cell>
          <cell r="B261">
            <v>5057</v>
          </cell>
          <cell r="C261">
            <v>5</v>
          </cell>
          <cell r="D261" t="str">
            <v>B</v>
          </cell>
          <cell r="E261">
            <v>69</v>
          </cell>
          <cell r="F261" t="str">
            <v>Z</v>
          </cell>
          <cell r="G261">
            <v>3</v>
          </cell>
          <cell r="H261" t="str">
            <v>C5705B-69Z-3</v>
          </cell>
          <cell r="I261">
            <v>0.78500000000000003</v>
          </cell>
          <cell r="J261">
            <v>184.245</v>
          </cell>
        </row>
        <row r="262">
          <cell r="A262" t="str">
            <v>69-4</v>
          </cell>
          <cell r="B262">
            <v>5057</v>
          </cell>
          <cell r="C262">
            <v>5</v>
          </cell>
          <cell r="D262" t="str">
            <v>B</v>
          </cell>
          <cell r="E262">
            <v>69</v>
          </cell>
          <cell r="F262" t="str">
            <v>Z</v>
          </cell>
          <cell r="G262">
            <v>4</v>
          </cell>
          <cell r="H262" t="str">
            <v>C5705B-69Z-4</v>
          </cell>
          <cell r="I262">
            <v>0.8</v>
          </cell>
          <cell r="J262">
            <v>185.03</v>
          </cell>
        </row>
        <row r="263">
          <cell r="A263" t="str">
            <v>70-1</v>
          </cell>
          <cell r="B263">
            <v>5057</v>
          </cell>
          <cell r="C263">
            <v>5</v>
          </cell>
          <cell r="D263" t="str">
            <v>B</v>
          </cell>
          <cell r="E263">
            <v>70</v>
          </cell>
          <cell r="F263" t="str">
            <v>Z</v>
          </cell>
          <cell r="G263">
            <v>1</v>
          </cell>
          <cell r="H263" t="str">
            <v>C5705B-70Z-1</v>
          </cell>
          <cell r="I263">
            <v>0.57999999999999996</v>
          </cell>
          <cell r="J263">
            <v>185.7</v>
          </cell>
        </row>
        <row r="264">
          <cell r="A264" t="str">
            <v>70-2</v>
          </cell>
          <cell r="B264">
            <v>5057</v>
          </cell>
          <cell r="C264">
            <v>5</v>
          </cell>
          <cell r="D264" t="str">
            <v>B</v>
          </cell>
          <cell r="E264">
            <v>70</v>
          </cell>
          <cell r="F264" t="str">
            <v>Z</v>
          </cell>
          <cell r="G264">
            <v>2</v>
          </cell>
          <cell r="H264" t="str">
            <v>C5705B-70Z-2</v>
          </cell>
          <cell r="I264">
            <v>0.77500000000000002</v>
          </cell>
          <cell r="J264">
            <v>186.28</v>
          </cell>
        </row>
        <row r="265">
          <cell r="A265" t="str">
            <v>70-3</v>
          </cell>
          <cell r="B265">
            <v>5057</v>
          </cell>
          <cell r="C265">
            <v>5</v>
          </cell>
          <cell r="D265" t="str">
            <v>B</v>
          </cell>
          <cell r="E265">
            <v>70</v>
          </cell>
          <cell r="F265" t="str">
            <v>Z</v>
          </cell>
          <cell r="G265">
            <v>3</v>
          </cell>
          <cell r="H265" t="str">
            <v>C5705B-70Z-3</v>
          </cell>
          <cell r="I265">
            <v>0.85499999999999998</v>
          </cell>
          <cell r="J265">
            <v>187.05500000000001</v>
          </cell>
        </row>
        <row r="266">
          <cell r="A266" t="str">
            <v>70-4</v>
          </cell>
          <cell r="B266">
            <v>5057</v>
          </cell>
          <cell r="C266">
            <v>5</v>
          </cell>
          <cell r="D266" t="str">
            <v>B</v>
          </cell>
          <cell r="E266">
            <v>70</v>
          </cell>
          <cell r="F266" t="str">
            <v>Z</v>
          </cell>
          <cell r="G266">
            <v>4</v>
          </cell>
          <cell r="H266" t="str">
            <v>C5705B-70Z-4</v>
          </cell>
          <cell r="I266">
            <v>0.85</v>
          </cell>
          <cell r="J266">
            <v>187.91</v>
          </cell>
        </row>
        <row r="267">
          <cell r="A267" t="str">
            <v>71-1</v>
          </cell>
          <cell r="B267">
            <v>5057</v>
          </cell>
          <cell r="C267">
            <v>5</v>
          </cell>
          <cell r="D267" t="str">
            <v>B</v>
          </cell>
          <cell r="E267">
            <v>71</v>
          </cell>
          <cell r="F267" t="str">
            <v>Z</v>
          </cell>
          <cell r="G267">
            <v>1</v>
          </cell>
          <cell r="H267" t="str">
            <v>C5705B-71Z-1</v>
          </cell>
          <cell r="I267">
            <v>0.67</v>
          </cell>
          <cell r="J267">
            <v>188.7</v>
          </cell>
        </row>
        <row r="268">
          <cell r="A268" t="str">
            <v>71-2</v>
          </cell>
          <cell r="B268">
            <v>5057</v>
          </cell>
          <cell r="C268">
            <v>5</v>
          </cell>
          <cell r="D268" t="str">
            <v>B</v>
          </cell>
          <cell r="E268">
            <v>71</v>
          </cell>
          <cell r="F268" t="str">
            <v>Z</v>
          </cell>
          <cell r="G268">
            <v>2</v>
          </cell>
          <cell r="H268" t="str">
            <v>C5705B-71Z-2</v>
          </cell>
          <cell r="I268">
            <v>0.89500000000000002</v>
          </cell>
          <cell r="J268">
            <v>189.37</v>
          </cell>
        </row>
        <row r="269">
          <cell r="A269" t="str">
            <v>71-3</v>
          </cell>
          <cell r="B269">
            <v>5057</v>
          </cell>
          <cell r="C269">
            <v>5</v>
          </cell>
          <cell r="D269" t="str">
            <v>B</v>
          </cell>
          <cell r="E269">
            <v>71</v>
          </cell>
          <cell r="F269" t="str">
            <v>Z</v>
          </cell>
          <cell r="G269">
            <v>3</v>
          </cell>
          <cell r="H269" t="str">
            <v>C5705B-71Z-3</v>
          </cell>
          <cell r="I269">
            <v>0.84499999999999997</v>
          </cell>
          <cell r="J269">
            <v>190.26499999999999</v>
          </cell>
        </row>
        <row r="270">
          <cell r="A270" t="str">
            <v>71-4</v>
          </cell>
          <cell r="B270">
            <v>5057</v>
          </cell>
          <cell r="C270">
            <v>5</v>
          </cell>
          <cell r="D270" t="str">
            <v>B</v>
          </cell>
          <cell r="E270">
            <v>71</v>
          </cell>
          <cell r="F270" t="str">
            <v>Z</v>
          </cell>
          <cell r="G270">
            <v>4</v>
          </cell>
          <cell r="H270" t="str">
            <v>C5705B-71Z-4</v>
          </cell>
          <cell r="I270">
            <v>0.67500000000000004</v>
          </cell>
          <cell r="J270">
            <v>191.11</v>
          </cell>
        </row>
        <row r="271">
          <cell r="A271" t="str">
            <v>72-1</v>
          </cell>
          <cell r="B271">
            <v>5057</v>
          </cell>
          <cell r="C271">
            <v>5</v>
          </cell>
          <cell r="D271" t="str">
            <v>B</v>
          </cell>
          <cell r="E271">
            <v>72</v>
          </cell>
          <cell r="F271" t="str">
            <v>Z</v>
          </cell>
          <cell r="G271">
            <v>1</v>
          </cell>
          <cell r="H271" t="str">
            <v>C5705B-72Z-1</v>
          </cell>
          <cell r="I271">
            <v>0.73</v>
          </cell>
          <cell r="J271">
            <v>191.7</v>
          </cell>
        </row>
        <row r="272">
          <cell r="A272" t="str">
            <v>72-2</v>
          </cell>
          <cell r="B272">
            <v>5057</v>
          </cell>
          <cell r="C272">
            <v>5</v>
          </cell>
          <cell r="D272" t="str">
            <v>B</v>
          </cell>
          <cell r="E272">
            <v>72</v>
          </cell>
          <cell r="F272" t="str">
            <v>Z</v>
          </cell>
          <cell r="G272">
            <v>2</v>
          </cell>
          <cell r="H272" t="str">
            <v>C5705B-72Z-2</v>
          </cell>
          <cell r="I272">
            <v>0.56999999999999995</v>
          </cell>
          <cell r="J272">
            <v>192.43</v>
          </cell>
        </row>
        <row r="273">
          <cell r="A273" t="str">
            <v>72-3</v>
          </cell>
          <cell r="B273">
            <v>5057</v>
          </cell>
          <cell r="C273">
            <v>5</v>
          </cell>
          <cell r="D273" t="str">
            <v>B</v>
          </cell>
          <cell r="E273">
            <v>72</v>
          </cell>
          <cell r="F273" t="str">
            <v>Z</v>
          </cell>
          <cell r="G273">
            <v>3</v>
          </cell>
          <cell r="H273" t="str">
            <v>C5705B-72Z-3</v>
          </cell>
          <cell r="I273">
            <v>0.95499999999999996</v>
          </cell>
          <cell r="J273">
            <v>193</v>
          </cell>
        </row>
        <row r="274">
          <cell r="A274" t="str">
            <v>72-4</v>
          </cell>
          <cell r="B274">
            <v>5057</v>
          </cell>
          <cell r="C274">
            <v>5</v>
          </cell>
          <cell r="D274" t="str">
            <v>B</v>
          </cell>
          <cell r="E274">
            <v>72</v>
          </cell>
          <cell r="F274" t="str">
            <v>Z</v>
          </cell>
          <cell r="G274">
            <v>4</v>
          </cell>
          <cell r="H274" t="str">
            <v>C5705B-72Z-4</v>
          </cell>
          <cell r="I274">
            <v>0.94499999999999995</v>
          </cell>
          <cell r="J274">
            <v>193.95500000000001</v>
          </cell>
        </row>
        <row r="275">
          <cell r="A275" t="str">
            <v>73-1</v>
          </cell>
          <cell r="B275">
            <v>5057</v>
          </cell>
          <cell r="C275">
            <v>5</v>
          </cell>
          <cell r="D275" t="str">
            <v>B</v>
          </cell>
          <cell r="E275">
            <v>73</v>
          </cell>
          <cell r="F275" t="str">
            <v>Z</v>
          </cell>
          <cell r="G275">
            <v>1</v>
          </cell>
          <cell r="H275" t="str">
            <v>C5705B-73Z-1</v>
          </cell>
          <cell r="I275">
            <v>0.82</v>
          </cell>
          <cell r="J275">
            <v>194.7</v>
          </cell>
        </row>
        <row r="276">
          <cell r="A276" t="str">
            <v>73-2</v>
          </cell>
          <cell r="B276">
            <v>5057</v>
          </cell>
          <cell r="C276">
            <v>5</v>
          </cell>
          <cell r="D276" t="str">
            <v>B</v>
          </cell>
          <cell r="E276">
            <v>73</v>
          </cell>
          <cell r="F276" t="str">
            <v>Z</v>
          </cell>
          <cell r="G276">
            <v>2</v>
          </cell>
          <cell r="H276" t="str">
            <v>C5705B-73Z-2</v>
          </cell>
          <cell r="I276">
            <v>0.95</v>
          </cell>
          <cell r="J276">
            <v>195.52</v>
          </cell>
        </row>
        <row r="277">
          <cell r="A277" t="str">
            <v>73-3</v>
          </cell>
          <cell r="B277">
            <v>5057</v>
          </cell>
          <cell r="C277">
            <v>5</v>
          </cell>
          <cell r="D277" t="str">
            <v>B</v>
          </cell>
          <cell r="E277">
            <v>73</v>
          </cell>
          <cell r="F277" t="str">
            <v>Z</v>
          </cell>
          <cell r="G277">
            <v>3</v>
          </cell>
          <cell r="H277" t="str">
            <v>C5705B-73Z-3</v>
          </cell>
          <cell r="I277">
            <v>0.505</v>
          </cell>
          <cell r="J277">
            <v>196.47</v>
          </cell>
        </row>
        <row r="278">
          <cell r="A278" t="str">
            <v>73-4</v>
          </cell>
          <cell r="B278">
            <v>5057</v>
          </cell>
          <cell r="C278">
            <v>5</v>
          </cell>
          <cell r="D278" t="str">
            <v>B</v>
          </cell>
          <cell r="E278">
            <v>73</v>
          </cell>
          <cell r="F278" t="str">
            <v>Z</v>
          </cell>
          <cell r="G278">
            <v>4</v>
          </cell>
          <cell r="H278" t="str">
            <v>C5705B-73Z-4</v>
          </cell>
          <cell r="I278">
            <v>0.9</v>
          </cell>
          <cell r="J278">
            <v>196.97499999999999</v>
          </cell>
        </row>
        <row r="279">
          <cell r="A279" t="str">
            <v>74-1</v>
          </cell>
          <cell r="B279">
            <v>5057</v>
          </cell>
          <cell r="C279">
            <v>5</v>
          </cell>
          <cell r="D279" t="str">
            <v>B</v>
          </cell>
          <cell r="E279">
            <v>74</v>
          </cell>
          <cell r="F279" t="str">
            <v>Z</v>
          </cell>
          <cell r="G279">
            <v>1</v>
          </cell>
          <cell r="H279" t="str">
            <v>C5705B-74Z-1</v>
          </cell>
          <cell r="I279">
            <v>0.87</v>
          </cell>
          <cell r="J279">
            <v>197.7</v>
          </cell>
        </row>
        <row r="280">
          <cell r="A280" t="str">
            <v>74-2</v>
          </cell>
          <cell r="B280">
            <v>5057</v>
          </cell>
          <cell r="C280">
            <v>5</v>
          </cell>
          <cell r="D280" t="str">
            <v>B</v>
          </cell>
          <cell r="E280">
            <v>74</v>
          </cell>
          <cell r="F280" t="str">
            <v>Z</v>
          </cell>
          <cell r="G280">
            <v>2</v>
          </cell>
          <cell r="H280" t="str">
            <v>C5705B-74Z-2</v>
          </cell>
          <cell r="I280">
            <v>0.77</v>
          </cell>
          <cell r="J280">
            <v>198.57</v>
          </cell>
        </row>
        <row r="281">
          <cell r="A281" t="str">
            <v>74-3</v>
          </cell>
          <cell r="B281">
            <v>5057</v>
          </cell>
          <cell r="C281">
            <v>5</v>
          </cell>
          <cell r="D281" t="str">
            <v>B</v>
          </cell>
          <cell r="E281">
            <v>74</v>
          </cell>
          <cell r="F281" t="str">
            <v>Z</v>
          </cell>
          <cell r="G281">
            <v>3</v>
          </cell>
          <cell r="H281" t="str">
            <v>C5705B-74Z-3</v>
          </cell>
          <cell r="I281">
            <v>0.92500000000000004</v>
          </cell>
          <cell r="J281">
            <v>199.34</v>
          </cell>
        </row>
        <row r="282">
          <cell r="A282" t="str">
            <v>74-4</v>
          </cell>
          <cell r="B282">
            <v>5057</v>
          </cell>
          <cell r="C282">
            <v>5</v>
          </cell>
          <cell r="D282" t="str">
            <v>B</v>
          </cell>
          <cell r="E282">
            <v>74</v>
          </cell>
          <cell r="F282" t="str">
            <v>Z</v>
          </cell>
          <cell r="G282">
            <v>4</v>
          </cell>
          <cell r="H282" t="str">
            <v>C5705B-74Z-4</v>
          </cell>
          <cell r="I282">
            <v>0.44</v>
          </cell>
          <cell r="J282">
            <v>200.26499999999999</v>
          </cell>
        </row>
        <row r="283">
          <cell r="A283" t="str">
            <v>75-1</v>
          </cell>
          <cell r="B283">
            <v>5057</v>
          </cell>
          <cell r="C283">
            <v>5</v>
          </cell>
          <cell r="D283" t="str">
            <v>B</v>
          </cell>
          <cell r="E283">
            <v>75</v>
          </cell>
          <cell r="F283" t="str">
            <v>Z</v>
          </cell>
          <cell r="G283">
            <v>1</v>
          </cell>
          <cell r="H283" t="str">
            <v>C5705B-75Z-1</v>
          </cell>
          <cell r="I283">
            <v>0.9</v>
          </cell>
          <cell r="J283">
            <v>200.7</v>
          </cell>
        </row>
        <row r="284">
          <cell r="A284" t="str">
            <v>75-2</v>
          </cell>
          <cell r="B284">
            <v>5057</v>
          </cell>
          <cell r="C284">
            <v>5</v>
          </cell>
          <cell r="D284" t="str">
            <v>B</v>
          </cell>
          <cell r="E284">
            <v>75</v>
          </cell>
          <cell r="F284" t="str">
            <v>Z</v>
          </cell>
          <cell r="G284">
            <v>2</v>
          </cell>
          <cell r="H284" t="str">
            <v>C5705B-75Z-2</v>
          </cell>
          <cell r="I284">
            <v>0.63500000000000001</v>
          </cell>
          <cell r="J284">
            <v>201.6</v>
          </cell>
        </row>
        <row r="285">
          <cell r="A285" t="str">
            <v>75-3</v>
          </cell>
          <cell r="B285">
            <v>5057</v>
          </cell>
          <cell r="C285">
            <v>5</v>
          </cell>
          <cell r="D285" t="str">
            <v>B</v>
          </cell>
          <cell r="E285">
            <v>75</v>
          </cell>
          <cell r="F285" t="str">
            <v>Z</v>
          </cell>
          <cell r="G285">
            <v>3</v>
          </cell>
          <cell r="H285" t="str">
            <v>C5705B-75Z-3</v>
          </cell>
          <cell r="I285">
            <v>0.82</v>
          </cell>
          <cell r="J285">
            <v>202.23500000000001</v>
          </cell>
        </row>
        <row r="286">
          <cell r="A286" t="str">
            <v>75-4</v>
          </cell>
          <cell r="B286">
            <v>5057</v>
          </cell>
          <cell r="C286">
            <v>5</v>
          </cell>
          <cell r="D286" t="str">
            <v>B</v>
          </cell>
          <cell r="E286">
            <v>75</v>
          </cell>
          <cell r="F286" t="str">
            <v>Z</v>
          </cell>
          <cell r="G286">
            <v>4</v>
          </cell>
          <cell r="H286" t="str">
            <v>C5705B-75Z-4</v>
          </cell>
          <cell r="I286">
            <v>0.59</v>
          </cell>
          <cell r="J286">
            <v>203.05500000000001</v>
          </cell>
        </row>
        <row r="287">
          <cell r="A287" t="str">
            <v>76-1</v>
          </cell>
          <cell r="B287">
            <v>5057</v>
          </cell>
          <cell r="C287">
            <v>5</v>
          </cell>
          <cell r="D287" t="str">
            <v>B</v>
          </cell>
          <cell r="E287">
            <v>76</v>
          </cell>
          <cell r="F287" t="str">
            <v>Z</v>
          </cell>
          <cell r="G287">
            <v>1</v>
          </cell>
          <cell r="H287" t="str">
            <v>C5705B-76Z-1</v>
          </cell>
          <cell r="I287">
            <v>0.95499999999999996</v>
          </cell>
          <cell r="J287">
            <v>203.7</v>
          </cell>
        </row>
        <row r="288">
          <cell r="A288" t="str">
            <v>76-2</v>
          </cell>
          <cell r="B288">
            <v>5057</v>
          </cell>
          <cell r="C288">
            <v>5</v>
          </cell>
          <cell r="D288" t="str">
            <v>B</v>
          </cell>
          <cell r="E288">
            <v>76</v>
          </cell>
          <cell r="F288" t="str">
            <v>Z</v>
          </cell>
          <cell r="G288">
            <v>2</v>
          </cell>
          <cell r="H288" t="str">
            <v>C5705B-76Z-2</v>
          </cell>
          <cell r="I288">
            <v>0.75</v>
          </cell>
          <cell r="J288">
            <v>204.655</v>
          </cell>
        </row>
        <row r="289">
          <cell r="A289" t="str">
            <v>76-3</v>
          </cell>
          <cell r="B289">
            <v>5057</v>
          </cell>
          <cell r="C289">
            <v>5</v>
          </cell>
          <cell r="D289" t="str">
            <v>B</v>
          </cell>
          <cell r="E289">
            <v>76</v>
          </cell>
          <cell r="F289" t="str">
            <v>Z</v>
          </cell>
          <cell r="G289">
            <v>3</v>
          </cell>
          <cell r="H289" t="str">
            <v>C5705B-76Z-3</v>
          </cell>
          <cell r="I289">
            <v>0.94499999999999995</v>
          </cell>
          <cell r="J289">
            <v>205.405</v>
          </cell>
        </row>
        <row r="290">
          <cell r="A290" t="str">
            <v>76-4</v>
          </cell>
          <cell r="B290">
            <v>5057</v>
          </cell>
          <cell r="C290">
            <v>5</v>
          </cell>
          <cell r="D290" t="str">
            <v>B</v>
          </cell>
          <cell r="E290">
            <v>76</v>
          </cell>
          <cell r="F290" t="str">
            <v>Z</v>
          </cell>
          <cell r="G290">
            <v>4</v>
          </cell>
          <cell r="H290" t="str">
            <v>C5705B-76Z-4</v>
          </cell>
          <cell r="I290">
            <v>0.48</v>
          </cell>
          <cell r="J290">
            <v>206.35</v>
          </cell>
        </row>
        <row r="291">
          <cell r="A291" t="str">
            <v>77-1</v>
          </cell>
          <cell r="B291">
            <v>5057</v>
          </cell>
          <cell r="C291">
            <v>5</v>
          </cell>
          <cell r="D291" t="str">
            <v>B</v>
          </cell>
          <cell r="E291">
            <v>77</v>
          </cell>
          <cell r="F291" t="str">
            <v>Z</v>
          </cell>
          <cell r="G291">
            <v>1</v>
          </cell>
          <cell r="H291" t="str">
            <v>C5705B-77Z-1</v>
          </cell>
          <cell r="I291">
            <v>0.59499999999999997</v>
          </cell>
          <cell r="J291">
            <v>206.7</v>
          </cell>
        </row>
        <row r="292">
          <cell r="A292" t="str">
            <v>77-2</v>
          </cell>
          <cell r="B292">
            <v>5057</v>
          </cell>
          <cell r="C292">
            <v>5</v>
          </cell>
          <cell r="D292" t="str">
            <v>B</v>
          </cell>
          <cell r="E292">
            <v>77</v>
          </cell>
          <cell r="F292" t="str">
            <v>Z</v>
          </cell>
          <cell r="G292">
            <v>2</v>
          </cell>
          <cell r="H292" t="str">
            <v>C5705B-77Z-2</v>
          </cell>
          <cell r="I292">
            <v>0.85499999999999998</v>
          </cell>
          <cell r="J292">
            <v>207.29499999999999</v>
          </cell>
        </row>
        <row r="293">
          <cell r="A293" t="str">
            <v>77-3</v>
          </cell>
          <cell r="B293">
            <v>5057</v>
          </cell>
          <cell r="C293">
            <v>5</v>
          </cell>
          <cell r="D293" t="str">
            <v>B</v>
          </cell>
          <cell r="E293">
            <v>77</v>
          </cell>
          <cell r="F293" t="str">
            <v>Z</v>
          </cell>
          <cell r="G293">
            <v>3</v>
          </cell>
          <cell r="H293" t="str">
            <v>C5705B-77Z-3</v>
          </cell>
          <cell r="I293">
            <v>0.95</v>
          </cell>
          <cell r="J293">
            <v>208.15</v>
          </cell>
        </row>
        <row r="294">
          <cell r="A294" t="str">
            <v>77-4</v>
          </cell>
          <cell r="B294">
            <v>5057</v>
          </cell>
          <cell r="C294">
            <v>5</v>
          </cell>
          <cell r="D294" t="str">
            <v>B</v>
          </cell>
          <cell r="E294">
            <v>77</v>
          </cell>
          <cell r="F294" t="str">
            <v>Z</v>
          </cell>
          <cell r="G294">
            <v>4</v>
          </cell>
          <cell r="H294" t="str">
            <v>C5705B-77Z-4</v>
          </cell>
          <cell r="I294">
            <v>0.77</v>
          </cell>
          <cell r="J294">
            <v>209.1</v>
          </cell>
        </row>
        <row r="295">
          <cell r="A295" t="str">
            <v>78-1</v>
          </cell>
          <cell r="B295">
            <v>5057</v>
          </cell>
          <cell r="C295">
            <v>5</v>
          </cell>
          <cell r="D295" t="str">
            <v>B</v>
          </cell>
          <cell r="E295">
            <v>78</v>
          </cell>
          <cell r="F295" t="str">
            <v>Z</v>
          </cell>
          <cell r="G295">
            <v>1</v>
          </cell>
          <cell r="H295" t="str">
            <v>C5705B-78Z-1</v>
          </cell>
          <cell r="I295">
            <v>0.95499999999999996</v>
          </cell>
          <cell r="J295">
            <v>209.7</v>
          </cell>
        </row>
        <row r="296">
          <cell r="A296" t="str">
            <v>78-2</v>
          </cell>
          <cell r="B296">
            <v>5057</v>
          </cell>
          <cell r="C296">
            <v>5</v>
          </cell>
          <cell r="D296" t="str">
            <v>B</v>
          </cell>
          <cell r="E296">
            <v>78</v>
          </cell>
          <cell r="F296" t="str">
            <v>Z</v>
          </cell>
          <cell r="G296">
            <v>2</v>
          </cell>
          <cell r="H296" t="str">
            <v>C5705B-78Z-2</v>
          </cell>
          <cell r="I296">
            <v>0.91500000000000004</v>
          </cell>
          <cell r="J296">
            <v>210.655</v>
          </cell>
        </row>
        <row r="297">
          <cell r="A297" t="str">
            <v>78-3</v>
          </cell>
          <cell r="B297">
            <v>5057</v>
          </cell>
          <cell r="C297">
            <v>5</v>
          </cell>
          <cell r="D297" t="str">
            <v>B</v>
          </cell>
          <cell r="E297">
            <v>78</v>
          </cell>
          <cell r="F297" t="str">
            <v>Z</v>
          </cell>
          <cell r="G297">
            <v>3</v>
          </cell>
          <cell r="H297" t="str">
            <v>C5705B-78Z-3</v>
          </cell>
          <cell r="I297">
            <v>0.66</v>
          </cell>
          <cell r="J297">
            <v>211.57</v>
          </cell>
        </row>
        <row r="298">
          <cell r="A298" t="str">
            <v>78-4</v>
          </cell>
          <cell r="B298">
            <v>5057</v>
          </cell>
          <cell r="C298">
            <v>5</v>
          </cell>
          <cell r="D298" t="str">
            <v>B</v>
          </cell>
          <cell r="E298">
            <v>78</v>
          </cell>
          <cell r="F298" t="str">
            <v>Z</v>
          </cell>
          <cell r="G298">
            <v>4</v>
          </cell>
          <cell r="H298" t="str">
            <v>C5705B-78Z-4</v>
          </cell>
          <cell r="I298">
            <v>0.37</v>
          </cell>
          <cell r="J298">
            <v>212.23</v>
          </cell>
        </row>
        <row r="299">
          <cell r="A299" t="str">
            <v>79-1</v>
          </cell>
          <cell r="B299">
            <v>5057</v>
          </cell>
          <cell r="C299">
            <v>5</v>
          </cell>
          <cell r="D299" t="str">
            <v>B</v>
          </cell>
          <cell r="E299">
            <v>79</v>
          </cell>
          <cell r="F299" t="str">
            <v>Z</v>
          </cell>
          <cell r="G299">
            <v>1</v>
          </cell>
          <cell r="H299" t="str">
            <v>C5705B-79Z-1</v>
          </cell>
          <cell r="I299">
            <v>0.96</v>
          </cell>
          <cell r="J299">
            <v>212.7</v>
          </cell>
        </row>
        <row r="300">
          <cell r="A300" t="str">
            <v>79-2</v>
          </cell>
          <cell r="B300">
            <v>5057</v>
          </cell>
          <cell r="C300">
            <v>5</v>
          </cell>
          <cell r="D300" t="str">
            <v>B</v>
          </cell>
          <cell r="E300">
            <v>79</v>
          </cell>
          <cell r="F300" t="str">
            <v>Z</v>
          </cell>
          <cell r="G300">
            <v>2</v>
          </cell>
          <cell r="H300" t="str">
            <v>C5705B-79Z-2</v>
          </cell>
          <cell r="I300">
            <v>0.83499999999999996</v>
          </cell>
          <cell r="J300">
            <v>213.66</v>
          </cell>
        </row>
        <row r="301">
          <cell r="A301" t="str">
            <v>79-3</v>
          </cell>
          <cell r="B301">
            <v>5057</v>
          </cell>
          <cell r="C301">
            <v>5</v>
          </cell>
          <cell r="D301" t="str">
            <v>B</v>
          </cell>
          <cell r="E301">
            <v>79</v>
          </cell>
          <cell r="F301" t="str">
            <v>Z</v>
          </cell>
          <cell r="G301">
            <v>3</v>
          </cell>
          <cell r="H301" t="str">
            <v>C5705B-79Z-3</v>
          </cell>
          <cell r="I301">
            <v>0.84</v>
          </cell>
          <cell r="J301">
            <v>214.495</v>
          </cell>
        </row>
        <row r="302">
          <cell r="A302" t="str">
            <v>79-4</v>
          </cell>
          <cell r="B302">
            <v>5057</v>
          </cell>
          <cell r="C302">
            <v>5</v>
          </cell>
          <cell r="D302" t="str">
            <v>B</v>
          </cell>
          <cell r="E302">
            <v>79</v>
          </cell>
          <cell r="F302" t="str">
            <v>Z</v>
          </cell>
          <cell r="G302">
            <v>4</v>
          </cell>
          <cell r="H302" t="str">
            <v>C5705B-79Z-4</v>
          </cell>
          <cell r="I302">
            <v>0.52500000000000002</v>
          </cell>
          <cell r="J302">
            <v>215.33500000000001</v>
          </cell>
        </row>
        <row r="303">
          <cell r="A303" t="str">
            <v>80-1</v>
          </cell>
          <cell r="B303">
            <v>5057</v>
          </cell>
          <cell r="C303">
            <v>5</v>
          </cell>
          <cell r="D303" t="str">
            <v>B</v>
          </cell>
          <cell r="E303">
            <v>80</v>
          </cell>
          <cell r="F303" t="str">
            <v>Z</v>
          </cell>
          <cell r="G303">
            <v>1</v>
          </cell>
          <cell r="H303" t="str">
            <v>C5705B-80Z-1</v>
          </cell>
          <cell r="I303">
            <v>0.84499999999999997</v>
          </cell>
          <cell r="J303">
            <v>215.7</v>
          </cell>
        </row>
        <row r="304">
          <cell r="A304" t="str">
            <v>80-2</v>
          </cell>
          <cell r="B304">
            <v>5057</v>
          </cell>
          <cell r="C304">
            <v>5</v>
          </cell>
          <cell r="D304" t="str">
            <v>B</v>
          </cell>
          <cell r="E304">
            <v>80</v>
          </cell>
          <cell r="F304" t="str">
            <v>Z</v>
          </cell>
          <cell r="G304">
            <v>2</v>
          </cell>
          <cell r="H304" t="str">
            <v>C5705B-80Z-2</v>
          </cell>
          <cell r="I304">
            <v>0.95</v>
          </cell>
          <cell r="J304">
            <v>216.54499999999999</v>
          </cell>
        </row>
        <row r="305">
          <cell r="A305" t="str">
            <v>80-3</v>
          </cell>
          <cell r="B305">
            <v>5057</v>
          </cell>
          <cell r="C305">
            <v>5</v>
          </cell>
          <cell r="D305" t="str">
            <v>B</v>
          </cell>
          <cell r="E305">
            <v>80</v>
          </cell>
          <cell r="F305" t="str">
            <v>Z</v>
          </cell>
          <cell r="G305">
            <v>3</v>
          </cell>
          <cell r="H305" t="str">
            <v>C5705B-80Z-3</v>
          </cell>
          <cell r="I305">
            <v>0.94499999999999995</v>
          </cell>
          <cell r="J305">
            <v>217.495</v>
          </cell>
        </row>
        <row r="306">
          <cell r="A306" t="str">
            <v>80-4</v>
          </cell>
          <cell r="B306">
            <v>5057</v>
          </cell>
          <cell r="C306">
            <v>5</v>
          </cell>
          <cell r="D306" t="str">
            <v>B</v>
          </cell>
          <cell r="E306">
            <v>80</v>
          </cell>
          <cell r="F306" t="str">
            <v>Z</v>
          </cell>
          <cell r="G306">
            <v>4</v>
          </cell>
          <cell r="H306" t="str">
            <v>C5705B-80Z-4</v>
          </cell>
          <cell r="I306">
            <v>0.33500000000000002</v>
          </cell>
          <cell r="J306">
            <v>218.44</v>
          </cell>
        </row>
        <row r="307">
          <cell r="A307" t="str">
            <v>81-1</v>
          </cell>
          <cell r="B307">
            <v>5057</v>
          </cell>
          <cell r="C307">
            <v>5</v>
          </cell>
          <cell r="D307" t="str">
            <v>B</v>
          </cell>
          <cell r="E307">
            <v>81</v>
          </cell>
          <cell r="F307" t="str">
            <v>Z</v>
          </cell>
          <cell r="G307">
            <v>1</v>
          </cell>
          <cell r="H307" t="str">
            <v>C5705B-81Z-1</v>
          </cell>
          <cell r="I307">
            <v>0.69</v>
          </cell>
          <cell r="J307">
            <v>218.7</v>
          </cell>
        </row>
        <row r="308">
          <cell r="A308" t="str">
            <v>81-2</v>
          </cell>
          <cell r="B308">
            <v>5057</v>
          </cell>
          <cell r="C308">
            <v>5</v>
          </cell>
          <cell r="D308" t="str">
            <v>B</v>
          </cell>
          <cell r="E308">
            <v>81</v>
          </cell>
          <cell r="F308" t="str">
            <v>Z</v>
          </cell>
          <cell r="G308">
            <v>2</v>
          </cell>
          <cell r="H308" t="str">
            <v>C5705B-81Z-2</v>
          </cell>
          <cell r="I308">
            <v>0.98</v>
          </cell>
          <cell r="J308">
            <v>219.39</v>
          </cell>
        </row>
        <row r="309">
          <cell r="A309" t="str">
            <v>81-3</v>
          </cell>
          <cell r="B309">
            <v>5057</v>
          </cell>
          <cell r="C309">
            <v>5</v>
          </cell>
          <cell r="D309" t="str">
            <v>B</v>
          </cell>
          <cell r="E309">
            <v>81</v>
          </cell>
          <cell r="F309" t="str">
            <v>Z</v>
          </cell>
          <cell r="G309">
            <v>3</v>
          </cell>
          <cell r="H309" t="str">
            <v>C5705B-81Z-3</v>
          </cell>
          <cell r="I309">
            <v>0.68</v>
          </cell>
          <cell r="J309">
            <v>220.37</v>
          </cell>
        </row>
        <row r="310">
          <cell r="A310" t="str">
            <v>81-4</v>
          </cell>
          <cell r="B310">
            <v>5057</v>
          </cell>
          <cell r="C310">
            <v>5</v>
          </cell>
          <cell r="D310" t="str">
            <v>B</v>
          </cell>
          <cell r="E310">
            <v>81</v>
          </cell>
          <cell r="F310" t="str">
            <v>Z</v>
          </cell>
          <cell r="G310">
            <v>4</v>
          </cell>
          <cell r="H310" t="str">
            <v>C5705B-81Z-4</v>
          </cell>
          <cell r="I310">
            <v>0.65500000000000003</v>
          </cell>
          <cell r="J310">
            <v>221.05</v>
          </cell>
        </row>
        <row r="311">
          <cell r="A311" t="str">
            <v>82-1</v>
          </cell>
          <cell r="B311">
            <v>5057</v>
          </cell>
          <cell r="C311">
            <v>5</v>
          </cell>
          <cell r="D311" t="str">
            <v>B</v>
          </cell>
          <cell r="E311">
            <v>82</v>
          </cell>
          <cell r="F311" t="str">
            <v>Z</v>
          </cell>
          <cell r="G311">
            <v>1</v>
          </cell>
          <cell r="H311" t="str">
            <v>C5705B-82Z-1</v>
          </cell>
          <cell r="I311">
            <v>0.83499999999999996</v>
          </cell>
          <cell r="J311">
            <v>221.7</v>
          </cell>
        </row>
        <row r="312">
          <cell r="A312" t="str">
            <v>82-2</v>
          </cell>
          <cell r="B312">
            <v>5057</v>
          </cell>
          <cell r="C312">
            <v>5</v>
          </cell>
          <cell r="D312" t="str">
            <v>B</v>
          </cell>
          <cell r="E312">
            <v>82</v>
          </cell>
          <cell r="F312" t="str">
            <v>Z</v>
          </cell>
          <cell r="G312">
            <v>2</v>
          </cell>
          <cell r="H312" t="str">
            <v>C5705B-82Z-2</v>
          </cell>
          <cell r="I312">
            <v>0.84</v>
          </cell>
          <cell r="J312">
            <v>222.535</v>
          </cell>
        </row>
        <row r="313">
          <cell r="A313" t="str">
            <v>82-3</v>
          </cell>
          <cell r="B313">
            <v>5057</v>
          </cell>
          <cell r="C313">
            <v>5</v>
          </cell>
          <cell r="D313" t="str">
            <v>B</v>
          </cell>
          <cell r="E313">
            <v>82</v>
          </cell>
          <cell r="F313" t="str">
            <v>Z</v>
          </cell>
          <cell r="G313">
            <v>3</v>
          </cell>
          <cell r="H313" t="str">
            <v>C5705B-82Z-3</v>
          </cell>
          <cell r="I313">
            <v>0.77500000000000002</v>
          </cell>
          <cell r="J313">
            <v>223.375</v>
          </cell>
        </row>
        <row r="314">
          <cell r="A314" t="str">
            <v>82-4</v>
          </cell>
          <cell r="B314">
            <v>5057</v>
          </cell>
          <cell r="C314">
            <v>5</v>
          </cell>
          <cell r="D314" t="str">
            <v>B</v>
          </cell>
          <cell r="E314">
            <v>82</v>
          </cell>
          <cell r="F314" t="str">
            <v>Z</v>
          </cell>
          <cell r="G314">
            <v>4</v>
          </cell>
          <cell r="H314" t="str">
            <v>C5705B-82Z-4</v>
          </cell>
          <cell r="I314">
            <v>0.65</v>
          </cell>
          <cell r="J314">
            <v>224.15</v>
          </cell>
        </row>
        <row r="315">
          <cell r="A315" t="str">
            <v>83-1</v>
          </cell>
          <cell r="B315">
            <v>5057</v>
          </cell>
          <cell r="C315">
            <v>5</v>
          </cell>
          <cell r="D315" t="str">
            <v>B</v>
          </cell>
          <cell r="E315">
            <v>83</v>
          </cell>
          <cell r="F315" t="str">
            <v>Z</v>
          </cell>
          <cell r="G315">
            <v>1</v>
          </cell>
          <cell r="H315" t="str">
            <v>C5705B-83Z-1</v>
          </cell>
          <cell r="I315">
            <v>0.94</v>
          </cell>
          <cell r="J315">
            <v>224.7</v>
          </cell>
        </row>
        <row r="316">
          <cell r="A316" t="str">
            <v>83-2</v>
          </cell>
          <cell r="B316">
            <v>5057</v>
          </cell>
          <cell r="C316">
            <v>5</v>
          </cell>
          <cell r="D316" t="str">
            <v>B</v>
          </cell>
          <cell r="E316">
            <v>83</v>
          </cell>
          <cell r="F316" t="str">
            <v>Z</v>
          </cell>
          <cell r="G316">
            <v>2</v>
          </cell>
          <cell r="H316" t="str">
            <v>C5705B-83Z-2</v>
          </cell>
          <cell r="I316">
            <v>0.42</v>
          </cell>
          <cell r="J316">
            <v>225.64</v>
          </cell>
        </row>
        <row r="317">
          <cell r="A317" t="str">
            <v>83-3</v>
          </cell>
          <cell r="B317">
            <v>5057</v>
          </cell>
          <cell r="C317">
            <v>5</v>
          </cell>
          <cell r="D317" t="str">
            <v>B</v>
          </cell>
          <cell r="E317">
            <v>83</v>
          </cell>
          <cell r="F317" t="str">
            <v>Z</v>
          </cell>
          <cell r="G317">
            <v>3</v>
          </cell>
          <cell r="H317" t="str">
            <v>C5705B-83Z-3</v>
          </cell>
          <cell r="I317">
            <v>0.85</v>
          </cell>
          <cell r="J317">
            <v>226.06</v>
          </cell>
        </row>
        <row r="318">
          <cell r="A318" t="str">
            <v>83-4</v>
          </cell>
          <cell r="B318">
            <v>5057</v>
          </cell>
          <cell r="C318">
            <v>5</v>
          </cell>
          <cell r="D318" t="str">
            <v>B</v>
          </cell>
          <cell r="E318">
            <v>83</v>
          </cell>
          <cell r="F318" t="str">
            <v>Z</v>
          </cell>
          <cell r="G318">
            <v>4</v>
          </cell>
          <cell r="H318" t="str">
            <v>C5705B-83Z-4</v>
          </cell>
          <cell r="I318">
            <v>0.79</v>
          </cell>
          <cell r="J318">
            <v>226.91</v>
          </cell>
        </row>
        <row r="319">
          <cell r="A319" t="str">
            <v>84-1</v>
          </cell>
          <cell r="B319">
            <v>5057</v>
          </cell>
          <cell r="C319">
            <v>5</v>
          </cell>
          <cell r="D319" t="str">
            <v>B</v>
          </cell>
          <cell r="E319">
            <v>84</v>
          </cell>
          <cell r="F319" t="str">
            <v>Z</v>
          </cell>
          <cell r="G319">
            <v>1</v>
          </cell>
          <cell r="H319" t="str">
            <v>C5705B-84Z-1</v>
          </cell>
          <cell r="I319">
            <v>0.84499999999999997</v>
          </cell>
          <cell r="J319">
            <v>227.7</v>
          </cell>
        </row>
        <row r="320">
          <cell r="A320" t="str">
            <v>84-2</v>
          </cell>
          <cell r="B320">
            <v>5057</v>
          </cell>
          <cell r="C320">
            <v>5</v>
          </cell>
          <cell r="D320" t="str">
            <v>B</v>
          </cell>
          <cell r="E320">
            <v>84</v>
          </cell>
          <cell r="F320" t="str">
            <v>Z</v>
          </cell>
          <cell r="G320">
            <v>2</v>
          </cell>
          <cell r="H320" t="str">
            <v>C5705B-84Z-2</v>
          </cell>
          <cell r="I320">
            <v>0.73</v>
          </cell>
          <cell r="J320">
            <v>228.54499999999999</v>
          </cell>
        </row>
        <row r="321">
          <cell r="A321" t="str">
            <v>84-3</v>
          </cell>
          <cell r="B321">
            <v>5057</v>
          </cell>
          <cell r="C321">
            <v>5</v>
          </cell>
          <cell r="D321" t="str">
            <v>B</v>
          </cell>
          <cell r="E321">
            <v>84</v>
          </cell>
          <cell r="F321" t="str">
            <v>Z</v>
          </cell>
          <cell r="G321">
            <v>3</v>
          </cell>
          <cell r="H321" t="str">
            <v>C5705B-84Z-3</v>
          </cell>
          <cell r="I321">
            <v>0.7</v>
          </cell>
          <cell r="J321">
            <v>229.27500000000001</v>
          </cell>
        </row>
        <row r="322">
          <cell r="A322" t="str">
            <v>84-4</v>
          </cell>
          <cell r="B322">
            <v>5057</v>
          </cell>
          <cell r="C322">
            <v>5</v>
          </cell>
          <cell r="D322" t="str">
            <v>B</v>
          </cell>
          <cell r="E322">
            <v>84</v>
          </cell>
          <cell r="F322" t="str">
            <v>Z</v>
          </cell>
          <cell r="G322">
            <v>4</v>
          </cell>
          <cell r="H322" t="str">
            <v>C5705B-84Z-4</v>
          </cell>
          <cell r="I322">
            <v>0.85499999999999998</v>
          </cell>
          <cell r="J322">
            <v>229.97499999999999</v>
          </cell>
        </row>
        <row r="323">
          <cell r="A323" t="str">
            <v>85-1</v>
          </cell>
          <cell r="B323">
            <v>5057</v>
          </cell>
          <cell r="C323">
            <v>5</v>
          </cell>
          <cell r="D323" t="str">
            <v>B</v>
          </cell>
          <cell r="E323">
            <v>85</v>
          </cell>
          <cell r="F323" t="str">
            <v>Z</v>
          </cell>
          <cell r="G323">
            <v>1</v>
          </cell>
          <cell r="H323" t="str">
            <v>C5705B-85Z-1</v>
          </cell>
          <cell r="I323">
            <v>0.88</v>
          </cell>
          <cell r="J323">
            <v>230.7</v>
          </cell>
        </row>
        <row r="324">
          <cell r="A324" t="str">
            <v>85-2</v>
          </cell>
          <cell r="B324">
            <v>5057</v>
          </cell>
          <cell r="C324">
            <v>5</v>
          </cell>
          <cell r="D324" t="str">
            <v>B</v>
          </cell>
          <cell r="E324">
            <v>85</v>
          </cell>
          <cell r="F324" t="str">
            <v>Z</v>
          </cell>
          <cell r="G324">
            <v>2</v>
          </cell>
          <cell r="H324" t="str">
            <v>C5705B-85Z-2</v>
          </cell>
          <cell r="I324">
            <v>0.92500000000000004</v>
          </cell>
          <cell r="J324">
            <v>231.58</v>
          </cell>
        </row>
        <row r="325">
          <cell r="A325" t="str">
            <v>85-3</v>
          </cell>
          <cell r="B325">
            <v>5057</v>
          </cell>
          <cell r="C325">
            <v>5</v>
          </cell>
          <cell r="D325" t="str">
            <v>B</v>
          </cell>
          <cell r="E325">
            <v>85</v>
          </cell>
          <cell r="F325" t="str">
            <v>Z</v>
          </cell>
          <cell r="G325">
            <v>3</v>
          </cell>
          <cell r="H325" t="str">
            <v>C5705B-85Z-3</v>
          </cell>
          <cell r="I325">
            <v>0.95</v>
          </cell>
          <cell r="J325">
            <v>232.505</v>
          </cell>
        </row>
        <row r="326">
          <cell r="A326" t="str">
            <v>85-4</v>
          </cell>
          <cell r="B326">
            <v>5057</v>
          </cell>
          <cell r="C326">
            <v>5</v>
          </cell>
          <cell r="D326" t="str">
            <v>B</v>
          </cell>
          <cell r="E326">
            <v>85</v>
          </cell>
          <cell r="F326" t="str">
            <v>Z</v>
          </cell>
          <cell r="G326">
            <v>4</v>
          </cell>
          <cell r="H326" t="str">
            <v>C5705B-85Z-4</v>
          </cell>
          <cell r="I326">
            <v>0.28000000000000003</v>
          </cell>
          <cell r="J326">
            <v>233.45500000000001</v>
          </cell>
        </row>
        <row r="327">
          <cell r="A327" t="str">
            <v>86-1</v>
          </cell>
          <cell r="B327">
            <v>5057</v>
          </cell>
          <cell r="C327">
            <v>5</v>
          </cell>
          <cell r="D327" t="str">
            <v>B</v>
          </cell>
          <cell r="E327">
            <v>86</v>
          </cell>
          <cell r="F327" t="str">
            <v>Z</v>
          </cell>
          <cell r="G327">
            <v>1</v>
          </cell>
          <cell r="H327" t="str">
            <v>C5705B-86Z-1</v>
          </cell>
          <cell r="I327">
            <v>0.54500000000000004</v>
          </cell>
          <cell r="J327">
            <v>233.7</v>
          </cell>
        </row>
        <row r="328">
          <cell r="A328" t="str">
            <v>86-2</v>
          </cell>
          <cell r="B328">
            <v>5057</v>
          </cell>
          <cell r="C328">
            <v>5</v>
          </cell>
          <cell r="D328" t="str">
            <v>B</v>
          </cell>
          <cell r="E328">
            <v>86</v>
          </cell>
          <cell r="F328" t="str">
            <v>Z</v>
          </cell>
          <cell r="G328">
            <v>2</v>
          </cell>
          <cell r="H328" t="str">
            <v>C5705B-86Z-2</v>
          </cell>
          <cell r="I328">
            <v>0.76</v>
          </cell>
          <cell r="J328">
            <v>234.245</v>
          </cell>
        </row>
        <row r="329">
          <cell r="A329" t="str">
            <v>86-3</v>
          </cell>
          <cell r="B329">
            <v>5057</v>
          </cell>
          <cell r="C329">
            <v>5</v>
          </cell>
          <cell r="D329" t="str">
            <v>B</v>
          </cell>
          <cell r="E329">
            <v>86</v>
          </cell>
          <cell r="F329" t="str">
            <v>Z</v>
          </cell>
          <cell r="G329">
            <v>3</v>
          </cell>
          <cell r="H329" t="str">
            <v>C5705B-86Z-3</v>
          </cell>
          <cell r="I329">
            <v>0.95</v>
          </cell>
          <cell r="J329">
            <v>235.005</v>
          </cell>
        </row>
        <row r="330">
          <cell r="A330" t="str">
            <v>86-4</v>
          </cell>
          <cell r="B330">
            <v>5057</v>
          </cell>
          <cell r="C330">
            <v>5</v>
          </cell>
          <cell r="D330" t="str">
            <v>B</v>
          </cell>
          <cell r="E330">
            <v>86</v>
          </cell>
          <cell r="F330" t="str">
            <v>Z</v>
          </cell>
          <cell r="G330">
            <v>4</v>
          </cell>
          <cell r="H330" t="str">
            <v>C5705B-86Z-4</v>
          </cell>
          <cell r="I330">
            <v>0.73499999999999999</v>
          </cell>
          <cell r="J330">
            <v>235.95500000000001</v>
          </cell>
        </row>
        <row r="331">
          <cell r="A331" t="str">
            <v>87-1</v>
          </cell>
          <cell r="B331">
            <v>5057</v>
          </cell>
          <cell r="C331">
            <v>5</v>
          </cell>
          <cell r="D331" t="str">
            <v>B</v>
          </cell>
          <cell r="E331">
            <v>87</v>
          </cell>
          <cell r="F331" t="str">
            <v>Z</v>
          </cell>
          <cell r="G331">
            <v>1</v>
          </cell>
          <cell r="H331" t="str">
            <v>C5705B-87Z-1</v>
          </cell>
          <cell r="I331">
            <v>0.78500000000000003</v>
          </cell>
          <cell r="J331">
            <v>236.7</v>
          </cell>
        </row>
        <row r="332">
          <cell r="A332" t="str">
            <v>87-2</v>
          </cell>
          <cell r="B332">
            <v>5057</v>
          </cell>
          <cell r="C332">
            <v>5</v>
          </cell>
          <cell r="D332" t="str">
            <v>B</v>
          </cell>
          <cell r="E332">
            <v>87</v>
          </cell>
          <cell r="F332" t="str">
            <v>Z</v>
          </cell>
          <cell r="G332">
            <v>2</v>
          </cell>
          <cell r="H332" t="str">
            <v>C5705B-87Z-2</v>
          </cell>
          <cell r="I332">
            <v>0.84499999999999997</v>
          </cell>
          <cell r="J332">
            <v>237.48500000000001</v>
          </cell>
        </row>
        <row r="333">
          <cell r="A333" t="str">
            <v>87-3</v>
          </cell>
          <cell r="B333">
            <v>5057</v>
          </cell>
          <cell r="C333">
            <v>5</v>
          </cell>
          <cell r="D333" t="str">
            <v>B</v>
          </cell>
          <cell r="E333">
            <v>87</v>
          </cell>
          <cell r="F333" t="str">
            <v>Z</v>
          </cell>
          <cell r="G333">
            <v>3</v>
          </cell>
          <cell r="H333" t="str">
            <v>C5705B-87Z-3</v>
          </cell>
          <cell r="I333">
            <v>0.81499999999999995</v>
          </cell>
          <cell r="J333">
            <v>238.33</v>
          </cell>
        </row>
        <row r="334">
          <cell r="A334" t="str">
            <v>87-4</v>
          </cell>
          <cell r="B334">
            <v>5057</v>
          </cell>
          <cell r="C334">
            <v>5</v>
          </cell>
          <cell r="D334" t="str">
            <v>B</v>
          </cell>
          <cell r="E334">
            <v>87</v>
          </cell>
          <cell r="F334" t="str">
            <v>Z</v>
          </cell>
          <cell r="G334">
            <v>4</v>
          </cell>
          <cell r="H334" t="str">
            <v>C5705B-87Z-4</v>
          </cell>
          <cell r="I334">
            <v>0.67500000000000004</v>
          </cell>
          <cell r="J334">
            <v>239.14500000000001</v>
          </cell>
        </row>
        <row r="335">
          <cell r="A335" t="str">
            <v>88-1</v>
          </cell>
          <cell r="B335">
            <v>5057</v>
          </cell>
          <cell r="C335">
            <v>5</v>
          </cell>
          <cell r="D335" t="str">
            <v>B</v>
          </cell>
          <cell r="E335">
            <v>88</v>
          </cell>
          <cell r="F335" t="str">
            <v>Z</v>
          </cell>
          <cell r="G335">
            <v>1</v>
          </cell>
          <cell r="H335" t="str">
            <v>C5705B-88Z-1</v>
          </cell>
          <cell r="I335">
            <v>0.82</v>
          </cell>
          <cell r="J335">
            <v>239.7</v>
          </cell>
        </row>
        <row r="336">
          <cell r="A336" t="str">
            <v>88-2</v>
          </cell>
          <cell r="B336">
            <v>5057</v>
          </cell>
          <cell r="C336">
            <v>5</v>
          </cell>
          <cell r="D336" t="str">
            <v>B</v>
          </cell>
          <cell r="E336">
            <v>88</v>
          </cell>
          <cell r="F336" t="str">
            <v>Z</v>
          </cell>
          <cell r="G336">
            <v>2</v>
          </cell>
          <cell r="H336" t="str">
            <v>C5705B-88Z-2</v>
          </cell>
          <cell r="I336">
            <v>0.49</v>
          </cell>
          <cell r="J336">
            <v>240.52</v>
          </cell>
        </row>
        <row r="337">
          <cell r="A337" t="str">
            <v>88-3</v>
          </cell>
          <cell r="B337">
            <v>5057</v>
          </cell>
          <cell r="C337">
            <v>5</v>
          </cell>
          <cell r="D337" t="str">
            <v>B</v>
          </cell>
          <cell r="E337">
            <v>88</v>
          </cell>
          <cell r="F337" t="str">
            <v>Z</v>
          </cell>
          <cell r="G337">
            <v>3</v>
          </cell>
          <cell r="H337" t="str">
            <v>C5705B-88Z-3</v>
          </cell>
          <cell r="I337">
            <v>0.72</v>
          </cell>
          <cell r="J337">
            <v>241.01</v>
          </cell>
        </row>
        <row r="338">
          <cell r="A338" t="str">
            <v>88-4</v>
          </cell>
          <cell r="B338">
            <v>5057</v>
          </cell>
          <cell r="C338">
            <v>5</v>
          </cell>
          <cell r="D338" t="str">
            <v>B</v>
          </cell>
          <cell r="E338">
            <v>88</v>
          </cell>
          <cell r="F338" t="str">
            <v>Z</v>
          </cell>
          <cell r="G338">
            <v>4</v>
          </cell>
          <cell r="H338" t="str">
            <v>C5705B-88Z-4</v>
          </cell>
          <cell r="I338">
            <v>0.93</v>
          </cell>
          <cell r="J338">
            <v>241.73</v>
          </cell>
        </row>
        <row r="339">
          <cell r="A339" t="str">
            <v>89-1</v>
          </cell>
          <cell r="B339">
            <v>5057</v>
          </cell>
          <cell r="C339">
            <v>5</v>
          </cell>
          <cell r="D339" t="str">
            <v>B</v>
          </cell>
          <cell r="E339">
            <v>89</v>
          </cell>
          <cell r="F339" t="str">
            <v>Z</v>
          </cell>
          <cell r="G339">
            <v>1</v>
          </cell>
          <cell r="H339" t="str">
            <v>C5705B-89Z-1</v>
          </cell>
          <cell r="I339">
            <v>0.72</v>
          </cell>
          <cell r="J339">
            <v>242.7</v>
          </cell>
        </row>
        <row r="340">
          <cell r="A340" t="str">
            <v>89-2</v>
          </cell>
          <cell r="B340">
            <v>5057</v>
          </cell>
          <cell r="C340">
            <v>5</v>
          </cell>
          <cell r="D340" t="str">
            <v>B</v>
          </cell>
          <cell r="E340">
            <v>89</v>
          </cell>
          <cell r="F340" t="str">
            <v>Z</v>
          </cell>
          <cell r="G340">
            <v>2</v>
          </cell>
          <cell r="H340" t="str">
            <v>C5705B-89Z-2</v>
          </cell>
          <cell r="I340">
            <v>0.61</v>
          </cell>
          <cell r="J340">
            <v>243.42</v>
          </cell>
        </row>
        <row r="341">
          <cell r="A341" t="str">
            <v>89-3</v>
          </cell>
          <cell r="B341">
            <v>5057</v>
          </cell>
          <cell r="C341">
            <v>5</v>
          </cell>
          <cell r="D341" t="str">
            <v>B</v>
          </cell>
          <cell r="E341">
            <v>89</v>
          </cell>
          <cell r="F341" t="str">
            <v>Z</v>
          </cell>
          <cell r="G341">
            <v>3</v>
          </cell>
          <cell r="H341" t="str">
            <v>C5705B-89Z-3</v>
          </cell>
          <cell r="I341">
            <v>0.81</v>
          </cell>
          <cell r="J341">
            <v>244.03</v>
          </cell>
        </row>
        <row r="342">
          <cell r="A342" t="str">
            <v>89-4</v>
          </cell>
          <cell r="B342">
            <v>5057</v>
          </cell>
          <cell r="C342">
            <v>5</v>
          </cell>
          <cell r="D342" t="str">
            <v>B</v>
          </cell>
          <cell r="E342">
            <v>89</v>
          </cell>
          <cell r="F342" t="str">
            <v>Z</v>
          </cell>
          <cell r="G342">
            <v>4</v>
          </cell>
          <cell r="H342" t="str">
            <v>C5705B-89Z-4</v>
          </cell>
          <cell r="I342">
            <v>0.97499999999999998</v>
          </cell>
          <cell r="J342">
            <v>244.84</v>
          </cell>
        </row>
        <row r="343">
          <cell r="A343" t="str">
            <v>90-1</v>
          </cell>
          <cell r="B343">
            <v>5057</v>
          </cell>
          <cell r="C343">
            <v>5</v>
          </cell>
          <cell r="D343" t="str">
            <v>B</v>
          </cell>
          <cell r="E343">
            <v>90</v>
          </cell>
          <cell r="F343" t="str">
            <v>Z</v>
          </cell>
          <cell r="G343">
            <v>1</v>
          </cell>
          <cell r="H343" t="str">
            <v>C5705B-90Z-1</v>
          </cell>
          <cell r="I343">
            <v>0.96</v>
          </cell>
          <cell r="J343">
            <v>245.7</v>
          </cell>
        </row>
        <row r="344">
          <cell r="A344" t="str">
            <v>90-2</v>
          </cell>
          <cell r="B344">
            <v>5057</v>
          </cell>
          <cell r="C344">
            <v>5</v>
          </cell>
          <cell r="D344" t="str">
            <v>B</v>
          </cell>
          <cell r="E344">
            <v>90</v>
          </cell>
          <cell r="F344" t="str">
            <v>Z</v>
          </cell>
          <cell r="G344">
            <v>2</v>
          </cell>
          <cell r="H344" t="str">
            <v>C5705B-90Z-2</v>
          </cell>
          <cell r="I344">
            <v>0.90500000000000003</v>
          </cell>
          <cell r="J344">
            <v>246.66</v>
          </cell>
        </row>
        <row r="345">
          <cell r="A345" t="str">
            <v>90-3</v>
          </cell>
          <cell r="B345">
            <v>5057</v>
          </cell>
          <cell r="C345">
            <v>5</v>
          </cell>
          <cell r="D345" t="str">
            <v>B</v>
          </cell>
          <cell r="E345">
            <v>90</v>
          </cell>
          <cell r="F345" t="str">
            <v>Z</v>
          </cell>
          <cell r="G345">
            <v>3</v>
          </cell>
          <cell r="H345" t="str">
            <v>C5705B-90Z-3</v>
          </cell>
          <cell r="I345">
            <v>0.96</v>
          </cell>
          <cell r="J345">
            <v>247.565</v>
          </cell>
        </row>
        <row r="346">
          <cell r="A346" t="str">
            <v>90-4</v>
          </cell>
          <cell r="B346">
            <v>5057</v>
          </cell>
          <cell r="C346">
            <v>5</v>
          </cell>
          <cell r="D346" t="str">
            <v>B</v>
          </cell>
          <cell r="E346">
            <v>90</v>
          </cell>
          <cell r="F346" t="str">
            <v>Z</v>
          </cell>
          <cell r="G346">
            <v>4</v>
          </cell>
          <cell r="H346" t="str">
            <v>C5705B-90Z-4</v>
          </cell>
          <cell r="I346">
            <v>0.255</v>
          </cell>
          <cell r="J346">
            <v>248.52500000000001</v>
          </cell>
        </row>
        <row r="347">
          <cell r="A347" t="str">
            <v>91-1</v>
          </cell>
          <cell r="B347">
            <v>5057</v>
          </cell>
          <cell r="C347">
            <v>5</v>
          </cell>
          <cell r="D347" t="str">
            <v>B</v>
          </cell>
          <cell r="E347">
            <v>91</v>
          </cell>
          <cell r="F347" t="str">
            <v>Z</v>
          </cell>
          <cell r="G347">
            <v>1</v>
          </cell>
          <cell r="H347" t="str">
            <v>C5705B-91Z-1</v>
          </cell>
          <cell r="I347">
            <v>0.86</v>
          </cell>
          <cell r="J347">
            <v>248.7</v>
          </cell>
        </row>
        <row r="348">
          <cell r="A348" t="str">
            <v>91-2</v>
          </cell>
          <cell r="B348">
            <v>5057</v>
          </cell>
          <cell r="C348">
            <v>5</v>
          </cell>
          <cell r="D348" t="str">
            <v>B</v>
          </cell>
          <cell r="E348">
            <v>91</v>
          </cell>
          <cell r="F348" t="str">
            <v>Z</v>
          </cell>
          <cell r="G348">
            <v>2</v>
          </cell>
          <cell r="H348" t="str">
            <v>C5705B-91Z-2</v>
          </cell>
          <cell r="I348">
            <v>0.61499999999999999</v>
          </cell>
          <cell r="J348">
            <v>249.56</v>
          </cell>
        </row>
        <row r="349">
          <cell r="A349" t="str">
            <v>91-3</v>
          </cell>
          <cell r="B349">
            <v>5057</v>
          </cell>
          <cell r="C349">
            <v>5</v>
          </cell>
          <cell r="D349" t="str">
            <v>B</v>
          </cell>
          <cell r="E349">
            <v>91</v>
          </cell>
          <cell r="F349" t="str">
            <v>Z</v>
          </cell>
          <cell r="G349">
            <v>3</v>
          </cell>
          <cell r="H349" t="str">
            <v>C5705B-91Z-3</v>
          </cell>
          <cell r="I349">
            <v>0.85</v>
          </cell>
          <cell r="J349">
            <v>250.17500000000001</v>
          </cell>
        </row>
        <row r="350">
          <cell r="A350" t="str">
            <v>91-4</v>
          </cell>
          <cell r="B350">
            <v>5057</v>
          </cell>
          <cell r="C350">
            <v>5</v>
          </cell>
          <cell r="D350" t="str">
            <v>B</v>
          </cell>
          <cell r="E350">
            <v>91</v>
          </cell>
          <cell r="F350" t="str">
            <v>Z</v>
          </cell>
          <cell r="G350">
            <v>4</v>
          </cell>
          <cell r="H350" t="str">
            <v>C5705B-91Z-4</v>
          </cell>
          <cell r="I350">
            <v>0.8</v>
          </cell>
          <cell r="J350">
            <v>251.02500000000001</v>
          </cell>
        </row>
        <row r="351">
          <cell r="A351" t="str">
            <v>92-1</v>
          </cell>
          <cell r="B351">
            <v>5057</v>
          </cell>
          <cell r="C351">
            <v>5</v>
          </cell>
          <cell r="D351" t="str">
            <v>B</v>
          </cell>
          <cell r="E351">
            <v>92</v>
          </cell>
          <cell r="F351" t="str">
            <v>Z</v>
          </cell>
          <cell r="G351">
            <v>1</v>
          </cell>
          <cell r="H351" t="str">
            <v>C5705B-92Z-1</v>
          </cell>
          <cell r="I351">
            <v>0.91</v>
          </cell>
          <cell r="J351">
            <v>251.7</v>
          </cell>
        </row>
        <row r="352">
          <cell r="A352" t="str">
            <v>92-2</v>
          </cell>
          <cell r="B352">
            <v>5057</v>
          </cell>
          <cell r="C352">
            <v>5</v>
          </cell>
          <cell r="D352" t="str">
            <v>B</v>
          </cell>
          <cell r="E352">
            <v>92</v>
          </cell>
          <cell r="F352" t="str">
            <v>Z</v>
          </cell>
          <cell r="G352">
            <v>2</v>
          </cell>
          <cell r="H352" t="str">
            <v>C5705B-92Z-2</v>
          </cell>
          <cell r="I352">
            <v>0.70499999999999996</v>
          </cell>
          <cell r="J352">
            <v>252.61</v>
          </cell>
        </row>
        <row r="353">
          <cell r="A353" t="str">
            <v>92-3</v>
          </cell>
          <cell r="B353">
            <v>5057</v>
          </cell>
          <cell r="C353">
            <v>5</v>
          </cell>
          <cell r="D353" t="str">
            <v>B</v>
          </cell>
          <cell r="E353">
            <v>92</v>
          </cell>
          <cell r="F353" t="str">
            <v>Z</v>
          </cell>
          <cell r="G353">
            <v>3</v>
          </cell>
          <cell r="H353" t="str">
            <v>C5705B-92Z-3</v>
          </cell>
          <cell r="I353">
            <v>0.65500000000000003</v>
          </cell>
          <cell r="J353">
            <v>253.315</v>
          </cell>
        </row>
        <row r="354">
          <cell r="A354" t="str">
            <v>92-4</v>
          </cell>
          <cell r="B354">
            <v>5057</v>
          </cell>
          <cell r="C354">
            <v>5</v>
          </cell>
          <cell r="D354" t="str">
            <v>B</v>
          </cell>
          <cell r="E354">
            <v>92</v>
          </cell>
          <cell r="F354" t="str">
            <v>Z</v>
          </cell>
          <cell r="G354">
            <v>4</v>
          </cell>
          <cell r="H354" t="str">
            <v>C5705B-92Z-4</v>
          </cell>
          <cell r="I354">
            <v>0.71</v>
          </cell>
          <cell r="J354">
            <v>253.97</v>
          </cell>
        </row>
        <row r="355">
          <cell r="A355" t="str">
            <v>93-1</v>
          </cell>
          <cell r="B355">
            <v>5057</v>
          </cell>
          <cell r="C355">
            <v>5</v>
          </cell>
          <cell r="D355" t="str">
            <v>B</v>
          </cell>
          <cell r="E355">
            <v>93</v>
          </cell>
          <cell r="F355" t="str">
            <v>Z</v>
          </cell>
          <cell r="G355">
            <v>1</v>
          </cell>
          <cell r="H355" t="str">
            <v>C5705B-93Z-1</v>
          </cell>
          <cell r="I355">
            <v>0.72</v>
          </cell>
          <cell r="J355">
            <v>254.7</v>
          </cell>
        </row>
        <row r="356">
          <cell r="A356" t="str">
            <v>93-2</v>
          </cell>
          <cell r="B356">
            <v>5057</v>
          </cell>
          <cell r="C356">
            <v>5</v>
          </cell>
          <cell r="D356" t="str">
            <v>B</v>
          </cell>
          <cell r="E356">
            <v>93</v>
          </cell>
          <cell r="F356" t="str">
            <v>Z</v>
          </cell>
          <cell r="G356">
            <v>2</v>
          </cell>
          <cell r="H356" t="str">
            <v>C5705B-93Z-2</v>
          </cell>
          <cell r="I356">
            <v>0.86499999999999999</v>
          </cell>
          <cell r="J356">
            <v>255.42</v>
          </cell>
        </row>
        <row r="357">
          <cell r="A357" t="str">
            <v>93-3</v>
          </cell>
          <cell r="B357">
            <v>5057</v>
          </cell>
          <cell r="C357">
            <v>5</v>
          </cell>
          <cell r="D357" t="str">
            <v>B</v>
          </cell>
          <cell r="E357">
            <v>93</v>
          </cell>
          <cell r="F357" t="str">
            <v>Z</v>
          </cell>
          <cell r="G357">
            <v>3</v>
          </cell>
          <cell r="H357" t="str">
            <v>C5705B-93Z-3</v>
          </cell>
          <cell r="I357">
            <v>0.56999999999999995</v>
          </cell>
          <cell r="J357">
            <v>256.28500000000003</v>
          </cell>
        </row>
        <row r="358">
          <cell r="A358" t="str">
            <v>93-4</v>
          </cell>
          <cell r="B358">
            <v>5057</v>
          </cell>
          <cell r="C358">
            <v>5</v>
          </cell>
          <cell r="D358" t="str">
            <v>B</v>
          </cell>
          <cell r="E358">
            <v>93</v>
          </cell>
          <cell r="F358" t="str">
            <v>Z</v>
          </cell>
          <cell r="G358">
            <v>4</v>
          </cell>
          <cell r="H358" t="str">
            <v>C5705B-93Z-4</v>
          </cell>
          <cell r="I358">
            <v>0.94499999999999995</v>
          </cell>
          <cell r="J358">
            <v>256.85500000000002</v>
          </cell>
        </row>
        <row r="359">
          <cell r="A359" t="str">
            <v>94-1</v>
          </cell>
          <cell r="B359">
            <v>5057</v>
          </cell>
          <cell r="C359">
            <v>5</v>
          </cell>
          <cell r="D359" t="str">
            <v>B</v>
          </cell>
          <cell r="E359">
            <v>94</v>
          </cell>
          <cell r="F359" t="str">
            <v>Z</v>
          </cell>
          <cell r="G359">
            <v>1</v>
          </cell>
          <cell r="H359" t="str">
            <v>C5705B-94Z-1</v>
          </cell>
          <cell r="I359">
            <v>0.9</v>
          </cell>
          <cell r="J359">
            <v>257.7</v>
          </cell>
        </row>
        <row r="360">
          <cell r="A360" t="str">
            <v>94-2</v>
          </cell>
          <cell r="B360">
            <v>5057</v>
          </cell>
          <cell r="C360">
            <v>5</v>
          </cell>
          <cell r="D360" t="str">
            <v>B</v>
          </cell>
          <cell r="E360">
            <v>94</v>
          </cell>
          <cell r="F360" t="str">
            <v>Z</v>
          </cell>
          <cell r="G360">
            <v>2</v>
          </cell>
          <cell r="H360" t="str">
            <v>C5705B-94Z-2</v>
          </cell>
          <cell r="I360">
            <v>0.82499999999999996</v>
          </cell>
          <cell r="J360">
            <v>258.60000000000002</v>
          </cell>
        </row>
        <row r="361">
          <cell r="A361" t="str">
            <v>94-3</v>
          </cell>
          <cell r="B361">
            <v>5057</v>
          </cell>
          <cell r="C361">
            <v>5</v>
          </cell>
          <cell r="D361" t="str">
            <v>B</v>
          </cell>
          <cell r="E361">
            <v>94</v>
          </cell>
          <cell r="F361" t="str">
            <v>Z</v>
          </cell>
          <cell r="G361">
            <v>3</v>
          </cell>
          <cell r="H361" t="str">
            <v>C5705B-94Z-3</v>
          </cell>
          <cell r="I361">
            <v>0.56499999999999995</v>
          </cell>
          <cell r="J361">
            <v>259.42500000000001</v>
          </cell>
        </row>
        <row r="362">
          <cell r="A362" t="str">
            <v>94-4</v>
          </cell>
          <cell r="B362">
            <v>5057</v>
          </cell>
          <cell r="C362">
            <v>5</v>
          </cell>
          <cell r="D362" t="str">
            <v>B</v>
          </cell>
          <cell r="E362">
            <v>94</v>
          </cell>
          <cell r="F362" t="str">
            <v>Z</v>
          </cell>
          <cell r="G362">
            <v>4</v>
          </cell>
          <cell r="H362" t="str">
            <v>C5705B-94Z-4</v>
          </cell>
          <cell r="I362">
            <v>0.745</v>
          </cell>
          <cell r="J362">
            <v>259.99</v>
          </cell>
        </row>
        <row r="363">
          <cell r="A363" t="str">
            <v>95-1</v>
          </cell>
          <cell r="B363">
            <v>5057</v>
          </cell>
          <cell r="C363">
            <v>5</v>
          </cell>
          <cell r="D363" t="str">
            <v>B</v>
          </cell>
          <cell r="E363">
            <v>95</v>
          </cell>
          <cell r="F363" t="str">
            <v>Z</v>
          </cell>
          <cell r="G363">
            <v>1</v>
          </cell>
          <cell r="H363" t="str">
            <v>C5705B-95Z-1</v>
          </cell>
          <cell r="I363">
            <v>0.67</v>
          </cell>
          <cell r="J363">
            <v>260.7</v>
          </cell>
        </row>
        <row r="364">
          <cell r="A364" t="str">
            <v>95-2</v>
          </cell>
          <cell r="B364">
            <v>5057</v>
          </cell>
          <cell r="C364">
            <v>5</v>
          </cell>
          <cell r="D364" t="str">
            <v>B</v>
          </cell>
          <cell r="E364">
            <v>95</v>
          </cell>
          <cell r="F364" t="str">
            <v>Z</v>
          </cell>
          <cell r="G364">
            <v>2</v>
          </cell>
          <cell r="H364" t="str">
            <v>C5705B-95Z-2</v>
          </cell>
          <cell r="I364">
            <v>0.74</v>
          </cell>
          <cell r="J364">
            <v>261.37</v>
          </cell>
        </row>
        <row r="365">
          <cell r="A365" t="str">
            <v>95-3</v>
          </cell>
          <cell r="B365">
            <v>5057</v>
          </cell>
          <cell r="C365">
            <v>5</v>
          </cell>
          <cell r="D365" t="str">
            <v>B</v>
          </cell>
          <cell r="E365">
            <v>95</v>
          </cell>
          <cell r="F365" t="str">
            <v>Z</v>
          </cell>
          <cell r="G365">
            <v>3</v>
          </cell>
          <cell r="H365" t="str">
            <v>C5705B-95Z-3</v>
          </cell>
          <cell r="I365">
            <v>0.84499999999999997</v>
          </cell>
          <cell r="J365">
            <v>262.11</v>
          </cell>
        </row>
        <row r="366">
          <cell r="A366" t="str">
            <v>95-4</v>
          </cell>
          <cell r="B366">
            <v>5057</v>
          </cell>
          <cell r="C366">
            <v>5</v>
          </cell>
          <cell r="D366" t="str">
            <v>B</v>
          </cell>
          <cell r="E366">
            <v>95</v>
          </cell>
          <cell r="F366" t="str">
            <v>Z</v>
          </cell>
          <cell r="G366">
            <v>4</v>
          </cell>
          <cell r="H366" t="str">
            <v>C5705B-95Z-4</v>
          </cell>
          <cell r="I366">
            <v>0.77500000000000002</v>
          </cell>
          <cell r="J366">
            <v>262.95499999999998</v>
          </cell>
        </row>
        <row r="367">
          <cell r="A367" t="str">
            <v>96-1</v>
          </cell>
          <cell r="B367">
            <v>5057</v>
          </cell>
          <cell r="C367">
            <v>5</v>
          </cell>
          <cell r="D367" t="str">
            <v>B</v>
          </cell>
          <cell r="E367">
            <v>96</v>
          </cell>
          <cell r="F367" t="str">
            <v>Z</v>
          </cell>
          <cell r="G367">
            <v>1</v>
          </cell>
          <cell r="H367" t="str">
            <v>C5705B-96Z-1</v>
          </cell>
          <cell r="I367">
            <v>0.83</v>
          </cell>
          <cell r="J367">
            <v>263.7</v>
          </cell>
        </row>
        <row r="368">
          <cell r="A368" t="str">
            <v>96-2</v>
          </cell>
          <cell r="B368">
            <v>5057</v>
          </cell>
          <cell r="C368">
            <v>5</v>
          </cell>
          <cell r="D368" t="str">
            <v>B</v>
          </cell>
          <cell r="E368">
            <v>96</v>
          </cell>
          <cell r="F368" t="str">
            <v>Z</v>
          </cell>
          <cell r="G368">
            <v>2</v>
          </cell>
          <cell r="H368" t="str">
            <v>C5705B-96Z-2</v>
          </cell>
          <cell r="I368">
            <v>0.80500000000000005</v>
          </cell>
          <cell r="J368">
            <v>264.52999999999997</v>
          </cell>
        </row>
        <row r="369">
          <cell r="A369" t="str">
            <v>96-3</v>
          </cell>
          <cell r="B369">
            <v>5057</v>
          </cell>
          <cell r="C369">
            <v>5</v>
          </cell>
          <cell r="D369" t="str">
            <v>B</v>
          </cell>
          <cell r="E369">
            <v>96</v>
          </cell>
          <cell r="F369" t="str">
            <v>Z</v>
          </cell>
          <cell r="G369">
            <v>3</v>
          </cell>
          <cell r="H369" t="str">
            <v>C5705B-96Z-3</v>
          </cell>
          <cell r="I369">
            <v>0.92500000000000004</v>
          </cell>
          <cell r="J369">
            <v>265.33499999999998</v>
          </cell>
        </row>
        <row r="370">
          <cell r="A370" t="str">
            <v>96-4</v>
          </cell>
          <cell r="B370">
            <v>5057</v>
          </cell>
          <cell r="C370">
            <v>5</v>
          </cell>
          <cell r="D370" t="str">
            <v>B</v>
          </cell>
          <cell r="E370">
            <v>96</v>
          </cell>
          <cell r="F370" t="str">
            <v>Z</v>
          </cell>
          <cell r="G370">
            <v>4</v>
          </cell>
          <cell r="H370" t="str">
            <v>C5705B-96Z-4</v>
          </cell>
          <cell r="I370">
            <v>0.48499999999999999</v>
          </cell>
          <cell r="J370">
            <v>266.26</v>
          </cell>
        </row>
        <row r="371">
          <cell r="A371" t="str">
            <v>97-1</v>
          </cell>
          <cell r="B371">
            <v>5057</v>
          </cell>
          <cell r="C371">
            <v>5</v>
          </cell>
          <cell r="D371" t="str">
            <v>B</v>
          </cell>
          <cell r="E371">
            <v>97</v>
          </cell>
          <cell r="F371" t="str">
            <v>Z</v>
          </cell>
          <cell r="G371">
            <v>1</v>
          </cell>
          <cell r="H371" t="str">
            <v>C5705B-97Z-1</v>
          </cell>
          <cell r="I371">
            <v>0.71</v>
          </cell>
          <cell r="J371">
            <v>266.7</v>
          </cell>
        </row>
        <row r="372">
          <cell r="A372" t="str">
            <v>97-2</v>
          </cell>
          <cell r="B372">
            <v>5057</v>
          </cell>
          <cell r="C372">
            <v>5</v>
          </cell>
          <cell r="D372" t="str">
            <v>B</v>
          </cell>
          <cell r="E372">
            <v>97</v>
          </cell>
          <cell r="F372" t="str">
            <v>Z</v>
          </cell>
          <cell r="G372">
            <v>2</v>
          </cell>
          <cell r="H372" t="str">
            <v>C5705B-97Z-2</v>
          </cell>
          <cell r="I372">
            <v>0.8</v>
          </cell>
          <cell r="J372">
            <v>267.41000000000003</v>
          </cell>
        </row>
        <row r="373">
          <cell r="A373" t="str">
            <v>97-3</v>
          </cell>
          <cell r="B373">
            <v>5057</v>
          </cell>
          <cell r="C373">
            <v>5</v>
          </cell>
          <cell r="D373" t="str">
            <v>B</v>
          </cell>
          <cell r="E373">
            <v>97</v>
          </cell>
          <cell r="F373" t="str">
            <v>Z</v>
          </cell>
          <cell r="G373">
            <v>3</v>
          </cell>
          <cell r="H373" t="str">
            <v>C5705B-97Z-3</v>
          </cell>
          <cell r="I373">
            <v>0.9</v>
          </cell>
          <cell r="J373">
            <v>268.20999999999998</v>
          </cell>
        </row>
        <row r="374">
          <cell r="A374" t="str">
            <v>97-4</v>
          </cell>
          <cell r="B374">
            <v>5057</v>
          </cell>
          <cell r="C374">
            <v>5</v>
          </cell>
          <cell r="D374" t="str">
            <v>B</v>
          </cell>
          <cell r="E374">
            <v>97</v>
          </cell>
          <cell r="F374" t="str">
            <v>Z</v>
          </cell>
          <cell r="G374">
            <v>4</v>
          </cell>
          <cell r="H374" t="str">
            <v>C5705B-97Z-4</v>
          </cell>
          <cell r="I374">
            <v>0.58499999999999996</v>
          </cell>
          <cell r="J374">
            <v>269.11</v>
          </cell>
        </row>
        <row r="375">
          <cell r="A375" t="str">
            <v>98-1</v>
          </cell>
          <cell r="B375">
            <v>5057</v>
          </cell>
          <cell r="C375">
            <v>5</v>
          </cell>
          <cell r="D375" t="str">
            <v>B</v>
          </cell>
          <cell r="E375">
            <v>98</v>
          </cell>
          <cell r="F375" t="str">
            <v>Z</v>
          </cell>
          <cell r="G375">
            <v>1</v>
          </cell>
          <cell r="H375" t="str">
            <v>C5705B-98Z-1</v>
          </cell>
          <cell r="I375">
            <v>0.80500000000000005</v>
          </cell>
          <cell r="J375">
            <v>269.7</v>
          </cell>
        </row>
        <row r="376">
          <cell r="A376" t="str">
            <v>98-2</v>
          </cell>
          <cell r="B376">
            <v>5057</v>
          </cell>
          <cell r="C376">
            <v>5</v>
          </cell>
          <cell r="D376" t="str">
            <v>B</v>
          </cell>
          <cell r="E376">
            <v>98</v>
          </cell>
          <cell r="F376" t="str">
            <v>Z</v>
          </cell>
          <cell r="G376">
            <v>2</v>
          </cell>
          <cell r="H376" t="str">
            <v>C5705B-98Z-2</v>
          </cell>
          <cell r="I376">
            <v>0.9</v>
          </cell>
          <cell r="J376">
            <v>270.505</v>
          </cell>
        </row>
        <row r="377">
          <cell r="A377" t="str">
            <v>98-3</v>
          </cell>
          <cell r="B377">
            <v>5057</v>
          </cell>
          <cell r="C377">
            <v>5</v>
          </cell>
          <cell r="D377" t="str">
            <v>B</v>
          </cell>
          <cell r="E377">
            <v>98</v>
          </cell>
          <cell r="F377" t="str">
            <v>Z</v>
          </cell>
          <cell r="G377">
            <v>3</v>
          </cell>
          <cell r="H377" t="str">
            <v>C5705B-98Z-3</v>
          </cell>
          <cell r="I377">
            <v>0.94</v>
          </cell>
          <cell r="J377">
            <v>271.40499999999997</v>
          </cell>
        </row>
        <row r="378">
          <cell r="A378" t="str">
            <v>98-4</v>
          </cell>
          <cell r="B378">
            <v>5057</v>
          </cell>
          <cell r="C378">
            <v>5</v>
          </cell>
          <cell r="D378" t="str">
            <v>B</v>
          </cell>
          <cell r="E378">
            <v>98</v>
          </cell>
          <cell r="F378" t="str">
            <v>Z</v>
          </cell>
          <cell r="G378">
            <v>4</v>
          </cell>
          <cell r="H378" t="str">
            <v>C5705B-98Z-4</v>
          </cell>
          <cell r="I378">
            <v>0.49</v>
          </cell>
          <cell r="J378">
            <v>272.34500000000003</v>
          </cell>
        </row>
        <row r="379">
          <cell r="A379" t="str">
            <v>99-1</v>
          </cell>
          <cell r="B379">
            <v>5057</v>
          </cell>
          <cell r="C379">
            <v>5</v>
          </cell>
          <cell r="D379" t="str">
            <v>B</v>
          </cell>
          <cell r="E379">
            <v>99</v>
          </cell>
          <cell r="F379" t="str">
            <v>Z</v>
          </cell>
          <cell r="G379">
            <v>1</v>
          </cell>
          <cell r="H379" t="str">
            <v>C5705B-99Z-1</v>
          </cell>
          <cell r="I379">
            <v>0.93500000000000005</v>
          </cell>
          <cell r="J379">
            <v>272.7</v>
          </cell>
        </row>
        <row r="380">
          <cell r="A380" t="str">
            <v>99-2</v>
          </cell>
          <cell r="B380">
            <v>5057</v>
          </cell>
          <cell r="C380">
            <v>5</v>
          </cell>
          <cell r="D380" t="str">
            <v>B</v>
          </cell>
          <cell r="E380">
            <v>99</v>
          </cell>
          <cell r="F380" t="str">
            <v>Z</v>
          </cell>
          <cell r="G380">
            <v>2</v>
          </cell>
          <cell r="H380" t="str">
            <v>C5705B-99Z-2</v>
          </cell>
          <cell r="I380">
            <v>0.95</v>
          </cell>
          <cell r="J380">
            <v>273.63499999999999</v>
          </cell>
        </row>
        <row r="381">
          <cell r="A381" t="str">
            <v>99-3</v>
          </cell>
          <cell r="B381">
            <v>5057</v>
          </cell>
          <cell r="C381">
            <v>5</v>
          </cell>
          <cell r="D381" t="str">
            <v>B</v>
          </cell>
          <cell r="E381">
            <v>99</v>
          </cell>
          <cell r="F381" t="str">
            <v>Z</v>
          </cell>
          <cell r="G381">
            <v>3</v>
          </cell>
          <cell r="H381" t="str">
            <v>C5705B-99Z-3</v>
          </cell>
          <cell r="I381">
            <v>0.69</v>
          </cell>
          <cell r="J381">
            <v>274.58499999999998</v>
          </cell>
        </row>
        <row r="382">
          <cell r="A382" t="str">
            <v>99-4</v>
          </cell>
          <cell r="B382">
            <v>5057</v>
          </cell>
          <cell r="C382">
            <v>5</v>
          </cell>
          <cell r="D382" t="str">
            <v>B</v>
          </cell>
          <cell r="E382">
            <v>99</v>
          </cell>
          <cell r="F382" t="str">
            <v>Z</v>
          </cell>
          <cell r="G382">
            <v>4</v>
          </cell>
          <cell r="H382" t="str">
            <v>C5705B-99Z-4</v>
          </cell>
          <cell r="I382">
            <v>0.47499999999999998</v>
          </cell>
          <cell r="J382">
            <v>275.27499999999998</v>
          </cell>
        </row>
        <row r="383">
          <cell r="A383" t="str">
            <v>100-1</v>
          </cell>
          <cell r="B383">
            <v>5057</v>
          </cell>
          <cell r="C383">
            <v>5</v>
          </cell>
          <cell r="D383" t="str">
            <v>B</v>
          </cell>
          <cell r="E383">
            <v>100</v>
          </cell>
          <cell r="F383" t="str">
            <v>Z</v>
          </cell>
          <cell r="G383">
            <v>1</v>
          </cell>
          <cell r="H383" t="str">
            <v>C5705B-100Z-1</v>
          </cell>
          <cell r="I383">
            <v>0.85499999999999998</v>
          </cell>
          <cell r="J383">
            <v>275.7</v>
          </cell>
        </row>
        <row r="384">
          <cell r="A384" t="str">
            <v>100-2</v>
          </cell>
          <cell r="B384">
            <v>5057</v>
          </cell>
          <cell r="C384">
            <v>5</v>
          </cell>
          <cell r="D384" t="str">
            <v>B</v>
          </cell>
          <cell r="E384">
            <v>100</v>
          </cell>
          <cell r="F384" t="str">
            <v>Z</v>
          </cell>
          <cell r="G384">
            <v>2</v>
          </cell>
          <cell r="H384" t="str">
            <v>C5705B-100Z-2</v>
          </cell>
          <cell r="I384">
            <v>0.8</v>
          </cell>
          <cell r="J384">
            <v>276.55500000000001</v>
          </cell>
        </row>
        <row r="385">
          <cell r="A385" t="str">
            <v>100-3</v>
          </cell>
          <cell r="B385">
            <v>5057</v>
          </cell>
          <cell r="C385">
            <v>5</v>
          </cell>
          <cell r="D385" t="str">
            <v>B</v>
          </cell>
          <cell r="E385">
            <v>100</v>
          </cell>
          <cell r="F385" t="str">
            <v>Z</v>
          </cell>
          <cell r="G385">
            <v>3</v>
          </cell>
          <cell r="H385" t="str">
            <v>C5705B-100Z-3</v>
          </cell>
          <cell r="I385">
            <v>0.62</v>
          </cell>
          <cell r="J385">
            <v>277.35500000000002</v>
          </cell>
        </row>
        <row r="386">
          <cell r="A386" t="str">
            <v>100-4</v>
          </cell>
          <cell r="B386">
            <v>5057</v>
          </cell>
          <cell r="C386">
            <v>5</v>
          </cell>
          <cell r="D386" t="str">
            <v>B</v>
          </cell>
          <cell r="E386">
            <v>100</v>
          </cell>
          <cell r="F386" t="str">
            <v>Z</v>
          </cell>
          <cell r="G386">
            <v>4</v>
          </cell>
          <cell r="H386" t="str">
            <v>C5705B-100Z-4</v>
          </cell>
          <cell r="I386">
            <v>0.77</v>
          </cell>
          <cell r="J386">
            <v>277.97500000000002</v>
          </cell>
        </row>
        <row r="387">
          <cell r="A387" t="str">
            <v>101-1</v>
          </cell>
          <cell r="B387">
            <v>5057</v>
          </cell>
          <cell r="C387">
            <v>5</v>
          </cell>
          <cell r="D387" t="str">
            <v>B</v>
          </cell>
          <cell r="E387">
            <v>101</v>
          </cell>
          <cell r="F387" t="str">
            <v>Z</v>
          </cell>
          <cell r="G387">
            <v>1</v>
          </cell>
          <cell r="H387" t="str">
            <v>C5705B-101Z-1</v>
          </cell>
          <cell r="I387">
            <v>0.96</v>
          </cell>
          <cell r="J387">
            <v>278.7</v>
          </cell>
        </row>
        <row r="388">
          <cell r="A388" t="str">
            <v>101-2</v>
          </cell>
          <cell r="B388">
            <v>5057</v>
          </cell>
          <cell r="C388">
            <v>5</v>
          </cell>
          <cell r="D388" t="str">
            <v>B</v>
          </cell>
          <cell r="E388">
            <v>101</v>
          </cell>
          <cell r="F388" t="str">
            <v>Z</v>
          </cell>
          <cell r="G388">
            <v>2</v>
          </cell>
          <cell r="H388" t="str">
            <v>C5705B-101Z-2</v>
          </cell>
          <cell r="I388">
            <v>0.77</v>
          </cell>
          <cell r="J388">
            <v>279.66000000000003</v>
          </cell>
        </row>
        <row r="389">
          <cell r="A389" t="str">
            <v>101-3</v>
          </cell>
          <cell r="B389">
            <v>5057</v>
          </cell>
          <cell r="C389">
            <v>5</v>
          </cell>
          <cell r="D389" t="str">
            <v>B</v>
          </cell>
          <cell r="E389">
            <v>101</v>
          </cell>
          <cell r="F389" t="str">
            <v>Z</v>
          </cell>
          <cell r="G389">
            <v>3</v>
          </cell>
          <cell r="H389" t="str">
            <v>C5705B-101Z-3</v>
          </cell>
          <cell r="I389">
            <v>0.48499999999999999</v>
          </cell>
          <cell r="J389">
            <v>280.43</v>
          </cell>
        </row>
        <row r="390">
          <cell r="A390" t="str">
            <v>101-4</v>
          </cell>
          <cell r="B390">
            <v>5057</v>
          </cell>
          <cell r="C390">
            <v>5</v>
          </cell>
          <cell r="D390" t="str">
            <v>B</v>
          </cell>
          <cell r="E390">
            <v>101</v>
          </cell>
          <cell r="F390" t="str">
            <v>Z</v>
          </cell>
          <cell r="G390">
            <v>4</v>
          </cell>
          <cell r="H390" t="str">
            <v>C5705B-101Z-4</v>
          </cell>
          <cell r="I390">
            <v>0.96</v>
          </cell>
          <cell r="J390">
            <v>280.91500000000002</v>
          </cell>
        </row>
        <row r="391">
          <cell r="A391" t="str">
            <v>102-1</v>
          </cell>
          <cell r="B391">
            <v>5057</v>
          </cell>
          <cell r="C391">
            <v>5</v>
          </cell>
          <cell r="D391" t="str">
            <v>B</v>
          </cell>
          <cell r="E391">
            <v>102</v>
          </cell>
          <cell r="F391" t="str">
            <v>Z</v>
          </cell>
          <cell r="G391">
            <v>1</v>
          </cell>
          <cell r="H391" t="str">
            <v>C5705B-102Z-1</v>
          </cell>
          <cell r="I391">
            <v>0.53500000000000003</v>
          </cell>
          <cell r="J391">
            <v>281.7</v>
          </cell>
        </row>
        <row r="392">
          <cell r="A392" t="str">
            <v>102-2</v>
          </cell>
          <cell r="B392">
            <v>5057</v>
          </cell>
          <cell r="C392">
            <v>5</v>
          </cell>
          <cell r="D392" t="str">
            <v>B</v>
          </cell>
          <cell r="E392">
            <v>102</v>
          </cell>
          <cell r="F392" t="str">
            <v>Z</v>
          </cell>
          <cell r="G392">
            <v>2</v>
          </cell>
          <cell r="H392" t="str">
            <v>C5705B-102Z-2</v>
          </cell>
          <cell r="I392">
            <v>0.95</v>
          </cell>
          <cell r="J392">
            <v>282.23500000000001</v>
          </cell>
        </row>
        <row r="393">
          <cell r="A393" t="str">
            <v>102-3</v>
          </cell>
          <cell r="B393">
            <v>5057</v>
          </cell>
          <cell r="C393">
            <v>5</v>
          </cell>
          <cell r="D393" t="str">
            <v>B</v>
          </cell>
          <cell r="E393">
            <v>102</v>
          </cell>
          <cell r="F393" t="str">
            <v>Z</v>
          </cell>
          <cell r="G393">
            <v>3</v>
          </cell>
          <cell r="H393" t="str">
            <v>C5705B-102Z-3</v>
          </cell>
          <cell r="I393">
            <v>0.93</v>
          </cell>
          <cell r="J393">
            <v>283.185</v>
          </cell>
        </row>
        <row r="394">
          <cell r="A394" t="str">
            <v>102-4</v>
          </cell>
          <cell r="B394">
            <v>5057</v>
          </cell>
          <cell r="C394">
            <v>5</v>
          </cell>
          <cell r="D394" t="str">
            <v>B</v>
          </cell>
          <cell r="E394">
            <v>102</v>
          </cell>
          <cell r="F394" t="str">
            <v>Z</v>
          </cell>
          <cell r="G394">
            <v>4</v>
          </cell>
          <cell r="H394" t="str">
            <v>C5705B-102Z-4</v>
          </cell>
          <cell r="I394">
            <v>0.68500000000000005</v>
          </cell>
          <cell r="J394">
            <v>284.11500000000001</v>
          </cell>
        </row>
        <row r="395">
          <cell r="A395" t="str">
            <v>103-1</v>
          </cell>
          <cell r="B395">
            <v>5057</v>
          </cell>
          <cell r="C395">
            <v>5</v>
          </cell>
          <cell r="D395" t="str">
            <v>B</v>
          </cell>
          <cell r="E395">
            <v>103</v>
          </cell>
          <cell r="F395" t="str">
            <v>Z</v>
          </cell>
          <cell r="G395">
            <v>1</v>
          </cell>
          <cell r="H395" t="str">
            <v>C5705B-103Z-1</v>
          </cell>
          <cell r="I395">
            <v>0.84499999999999997</v>
          </cell>
          <cell r="J395">
            <v>284.7</v>
          </cell>
        </row>
        <row r="396">
          <cell r="A396" t="str">
            <v>103-2</v>
          </cell>
          <cell r="B396">
            <v>5057</v>
          </cell>
          <cell r="C396">
            <v>5</v>
          </cell>
          <cell r="D396" t="str">
            <v>B</v>
          </cell>
          <cell r="E396">
            <v>103</v>
          </cell>
          <cell r="F396" t="str">
            <v>Z</v>
          </cell>
          <cell r="G396">
            <v>2</v>
          </cell>
          <cell r="H396" t="str">
            <v>C5705B-103Z-2</v>
          </cell>
          <cell r="I396">
            <v>0.96499999999999997</v>
          </cell>
          <cell r="J396">
            <v>285.54500000000002</v>
          </cell>
        </row>
        <row r="397">
          <cell r="A397" t="str">
            <v>103-3</v>
          </cell>
          <cell r="B397">
            <v>5057</v>
          </cell>
          <cell r="C397">
            <v>5</v>
          </cell>
          <cell r="D397" t="str">
            <v>B</v>
          </cell>
          <cell r="E397">
            <v>103</v>
          </cell>
          <cell r="F397" t="str">
            <v>Z</v>
          </cell>
          <cell r="G397">
            <v>3</v>
          </cell>
          <cell r="H397" t="str">
            <v>C5705B-103Z-3</v>
          </cell>
          <cell r="I397">
            <v>0.78</v>
          </cell>
          <cell r="J397">
            <v>286.51</v>
          </cell>
        </row>
        <row r="398">
          <cell r="A398" t="str">
            <v>103-4</v>
          </cell>
          <cell r="B398">
            <v>5057</v>
          </cell>
          <cell r="C398">
            <v>5</v>
          </cell>
          <cell r="D398" t="str">
            <v>B</v>
          </cell>
          <cell r="E398">
            <v>103</v>
          </cell>
          <cell r="F398" t="str">
            <v>Z</v>
          </cell>
          <cell r="G398">
            <v>4</v>
          </cell>
          <cell r="H398" t="str">
            <v>C5705B-103Z-4</v>
          </cell>
          <cell r="I398">
            <v>0.5</v>
          </cell>
          <cell r="J398">
            <v>287.29000000000002</v>
          </cell>
        </row>
        <row r="399">
          <cell r="A399" t="str">
            <v>104-1</v>
          </cell>
          <cell r="B399">
            <v>5057</v>
          </cell>
          <cell r="C399">
            <v>5</v>
          </cell>
          <cell r="D399" t="str">
            <v>B</v>
          </cell>
          <cell r="E399">
            <v>104</v>
          </cell>
          <cell r="F399" t="str">
            <v>Z</v>
          </cell>
          <cell r="G399">
            <v>1</v>
          </cell>
          <cell r="H399" t="str">
            <v>C5705B-104Z-1</v>
          </cell>
          <cell r="I399">
            <v>0.45500000000000002</v>
          </cell>
          <cell r="J399">
            <v>287.7</v>
          </cell>
        </row>
        <row r="400">
          <cell r="A400" t="str">
            <v>104-2</v>
          </cell>
          <cell r="B400">
            <v>5057</v>
          </cell>
          <cell r="C400">
            <v>5</v>
          </cell>
          <cell r="D400" t="str">
            <v>B</v>
          </cell>
          <cell r="E400">
            <v>104</v>
          </cell>
          <cell r="F400" t="str">
            <v>Z</v>
          </cell>
          <cell r="G400">
            <v>2</v>
          </cell>
          <cell r="H400" t="str">
            <v>C5705B-104Z-2</v>
          </cell>
          <cell r="I400">
            <v>0.94</v>
          </cell>
          <cell r="J400">
            <v>288.15499999999997</v>
          </cell>
        </row>
        <row r="401">
          <cell r="A401" t="str">
            <v>104-3</v>
          </cell>
          <cell r="B401">
            <v>5057</v>
          </cell>
          <cell r="C401">
            <v>5</v>
          </cell>
          <cell r="D401" t="str">
            <v>B</v>
          </cell>
          <cell r="E401">
            <v>104</v>
          </cell>
          <cell r="F401" t="str">
            <v>Z</v>
          </cell>
          <cell r="G401">
            <v>3</v>
          </cell>
          <cell r="H401" t="str">
            <v>C5705B-104Z-3</v>
          </cell>
          <cell r="I401">
            <v>0.91500000000000004</v>
          </cell>
          <cell r="J401">
            <v>289.09500000000003</v>
          </cell>
        </row>
        <row r="402">
          <cell r="A402" t="str">
            <v>104-4</v>
          </cell>
          <cell r="B402">
            <v>5057</v>
          </cell>
          <cell r="C402">
            <v>5</v>
          </cell>
          <cell r="D402" t="str">
            <v>B</v>
          </cell>
          <cell r="E402">
            <v>104</v>
          </cell>
          <cell r="F402" t="str">
            <v>Z</v>
          </cell>
          <cell r="G402">
            <v>4</v>
          </cell>
          <cell r="H402" t="str">
            <v>C5705B-104Z-4</v>
          </cell>
          <cell r="I402">
            <v>0.85</v>
          </cell>
          <cell r="J402">
            <v>290.01</v>
          </cell>
        </row>
        <row r="403">
          <cell r="A403" t="str">
            <v>105-1</v>
          </cell>
          <cell r="B403">
            <v>5057</v>
          </cell>
          <cell r="C403">
            <v>5</v>
          </cell>
          <cell r="D403" t="str">
            <v>B</v>
          </cell>
          <cell r="E403">
            <v>105</v>
          </cell>
          <cell r="F403" t="str">
            <v>Z</v>
          </cell>
          <cell r="G403">
            <v>1</v>
          </cell>
          <cell r="H403" t="str">
            <v>C5705B-105Z-1</v>
          </cell>
          <cell r="I403">
            <v>0.56499999999999995</v>
          </cell>
          <cell r="J403">
            <v>290.7</v>
          </cell>
        </row>
        <row r="404">
          <cell r="A404" t="str">
            <v>105-2</v>
          </cell>
          <cell r="B404">
            <v>5057</v>
          </cell>
          <cell r="C404">
            <v>5</v>
          </cell>
          <cell r="D404" t="str">
            <v>B</v>
          </cell>
          <cell r="E404">
            <v>105</v>
          </cell>
          <cell r="F404" t="str">
            <v>Z</v>
          </cell>
          <cell r="G404">
            <v>2</v>
          </cell>
          <cell r="H404" t="str">
            <v>C5705B-105Z-2</v>
          </cell>
          <cell r="I404">
            <v>0.97499999999999998</v>
          </cell>
          <cell r="J404">
            <v>291.26499999999999</v>
          </cell>
        </row>
        <row r="405">
          <cell r="A405" t="str">
            <v>105-3</v>
          </cell>
          <cell r="B405">
            <v>5057</v>
          </cell>
          <cell r="C405">
            <v>5</v>
          </cell>
          <cell r="D405" t="str">
            <v>B</v>
          </cell>
          <cell r="E405">
            <v>105</v>
          </cell>
          <cell r="F405" t="str">
            <v>Z</v>
          </cell>
          <cell r="G405">
            <v>3</v>
          </cell>
          <cell r="H405" t="str">
            <v>C5705B-105Z-3</v>
          </cell>
          <cell r="I405">
            <v>0.77500000000000002</v>
          </cell>
          <cell r="J405">
            <v>292.24</v>
          </cell>
        </row>
        <row r="406">
          <cell r="A406" t="str">
            <v>105-4</v>
          </cell>
          <cell r="B406">
            <v>5057</v>
          </cell>
          <cell r="C406">
            <v>5</v>
          </cell>
          <cell r="D406" t="str">
            <v>B</v>
          </cell>
          <cell r="E406">
            <v>105</v>
          </cell>
          <cell r="F406" t="str">
            <v>Z</v>
          </cell>
          <cell r="G406">
            <v>4</v>
          </cell>
          <cell r="H406" t="str">
            <v>C5705B-105Z-4</v>
          </cell>
          <cell r="I406">
            <v>0.7</v>
          </cell>
          <cell r="J406">
            <v>293.01499999999999</v>
          </cell>
        </row>
        <row r="407">
          <cell r="A407" t="str">
            <v>106-1</v>
          </cell>
          <cell r="B407">
            <v>5057</v>
          </cell>
          <cell r="C407">
            <v>5</v>
          </cell>
          <cell r="D407" t="str">
            <v>B</v>
          </cell>
          <cell r="E407">
            <v>106</v>
          </cell>
          <cell r="F407" t="str">
            <v>Z</v>
          </cell>
          <cell r="G407">
            <v>1</v>
          </cell>
          <cell r="H407" t="str">
            <v>C5705B-106Z-1</v>
          </cell>
          <cell r="I407">
            <v>0.91</v>
          </cell>
          <cell r="J407">
            <v>293.7</v>
          </cell>
        </row>
        <row r="408">
          <cell r="A408" t="str">
            <v>106-2</v>
          </cell>
          <cell r="B408">
            <v>5057</v>
          </cell>
          <cell r="C408">
            <v>5</v>
          </cell>
          <cell r="D408" t="str">
            <v>B</v>
          </cell>
          <cell r="E408">
            <v>106</v>
          </cell>
          <cell r="F408" t="str">
            <v>Z</v>
          </cell>
          <cell r="G408">
            <v>2</v>
          </cell>
          <cell r="H408" t="str">
            <v>C5705B-106Z-2</v>
          </cell>
          <cell r="I408">
            <v>0.60499999999999998</v>
          </cell>
          <cell r="J408">
            <v>294.61</v>
          </cell>
        </row>
        <row r="409">
          <cell r="A409" t="str">
            <v>106-3</v>
          </cell>
          <cell r="B409">
            <v>5057</v>
          </cell>
          <cell r="C409">
            <v>5</v>
          </cell>
          <cell r="D409" t="str">
            <v>B</v>
          </cell>
          <cell r="E409">
            <v>106</v>
          </cell>
          <cell r="F409" t="str">
            <v>Z</v>
          </cell>
          <cell r="G409">
            <v>3</v>
          </cell>
          <cell r="H409" t="str">
            <v>C5705B-106Z-3</v>
          </cell>
          <cell r="I409">
            <v>0.8</v>
          </cell>
          <cell r="J409">
            <v>295.21499999999997</v>
          </cell>
        </row>
        <row r="410">
          <cell r="A410" t="str">
            <v>106-4</v>
          </cell>
          <cell r="B410">
            <v>5057</v>
          </cell>
          <cell r="C410">
            <v>5</v>
          </cell>
          <cell r="D410" t="str">
            <v>B</v>
          </cell>
          <cell r="E410">
            <v>106</v>
          </cell>
          <cell r="F410" t="str">
            <v>Z</v>
          </cell>
          <cell r="G410">
            <v>4</v>
          </cell>
          <cell r="H410" t="str">
            <v>C5705B-106Z-4</v>
          </cell>
          <cell r="I410">
            <v>0.81499999999999995</v>
          </cell>
          <cell r="J410">
            <v>296.01499999999999</v>
          </cell>
        </row>
        <row r="411">
          <cell r="A411" t="str">
            <v>107-1</v>
          </cell>
          <cell r="B411">
            <v>5057</v>
          </cell>
          <cell r="C411">
            <v>5</v>
          </cell>
          <cell r="D411" t="str">
            <v>B</v>
          </cell>
          <cell r="E411">
            <v>107</v>
          </cell>
          <cell r="F411" t="str">
            <v>Z</v>
          </cell>
          <cell r="G411">
            <v>1</v>
          </cell>
          <cell r="H411" t="str">
            <v>C5705B-107Z-1</v>
          </cell>
          <cell r="I411">
            <v>0.71499999999999997</v>
          </cell>
          <cell r="J411">
            <v>296.7</v>
          </cell>
        </row>
        <row r="412">
          <cell r="A412" t="str">
            <v>107-2</v>
          </cell>
          <cell r="B412">
            <v>5057</v>
          </cell>
          <cell r="C412">
            <v>5</v>
          </cell>
          <cell r="D412" t="str">
            <v>B</v>
          </cell>
          <cell r="E412">
            <v>107</v>
          </cell>
          <cell r="F412" t="str">
            <v>Z</v>
          </cell>
          <cell r="G412">
            <v>2</v>
          </cell>
          <cell r="H412" t="str">
            <v>C5705B-107Z-2</v>
          </cell>
          <cell r="I412">
            <v>0.77</v>
          </cell>
          <cell r="J412">
            <v>297.41500000000002</v>
          </cell>
        </row>
        <row r="413">
          <cell r="A413" t="str">
            <v>107-3</v>
          </cell>
          <cell r="B413">
            <v>5057</v>
          </cell>
          <cell r="C413">
            <v>5</v>
          </cell>
          <cell r="D413" t="str">
            <v>B</v>
          </cell>
          <cell r="E413">
            <v>107</v>
          </cell>
          <cell r="F413" t="str">
            <v>Z</v>
          </cell>
          <cell r="G413">
            <v>3</v>
          </cell>
          <cell r="H413" t="str">
            <v>C5705B-107Z-3</v>
          </cell>
          <cell r="I413">
            <v>0.85</v>
          </cell>
          <cell r="J413">
            <v>298.185</v>
          </cell>
        </row>
        <row r="414">
          <cell r="A414" t="str">
            <v>107-4</v>
          </cell>
          <cell r="B414">
            <v>5057</v>
          </cell>
          <cell r="C414">
            <v>5</v>
          </cell>
          <cell r="D414" t="str">
            <v>B</v>
          </cell>
          <cell r="E414">
            <v>107</v>
          </cell>
          <cell r="F414" t="str">
            <v>Z</v>
          </cell>
          <cell r="G414">
            <v>4</v>
          </cell>
          <cell r="H414" t="str">
            <v>C5705B-107Z-4</v>
          </cell>
          <cell r="I414">
            <v>0.86</v>
          </cell>
          <cell r="J414">
            <v>299.03500000000003</v>
          </cell>
        </row>
        <row r="415">
          <cell r="A415" t="str">
            <v>108-1</v>
          </cell>
          <cell r="B415">
            <v>5057</v>
          </cell>
          <cell r="C415">
            <v>5</v>
          </cell>
          <cell r="D415" t="str">
            <v>B</v>
          </cell>
          <cell r="E415">
            <v>108</v>
          </cell>
          <cell r="F415" t="str">
            <v>Z</v>
          </cell>
          <cell r="G415">
            <v>1</v>
          </cell>
          <cell r="H415" t="str">
            <v>C5705B-108Z-1</v>
          </cell>
          <cell r="I415">
            <v>0.61499999999999999</v>
          </cell>
          <cell r="J415">
            <v>299.7</v>
          </cell>
        </row>
        <row r="416">
          <cell r="A416" t="str">
            <v>108-2</v>
          </cell>
          <cell r="B416">
            <v>5057</v>
          </cell>
          <cell r="C416">
            <v>5</v>
          </cell>
          <cell r="D416" t="str">
            <v>B</v>
          </cell>
          <cell r="E416">
            <v>108</v>
          </cell>
          <cell r="F416" t="str">
            <v>Z</v>
          </cell>
          <cell r="G416">
            <v>2</v>
          </cell>
          <cell r="H416" t="str">
            <v>C5705B-108Z-2</v>
          </cell>
          <cell r="I416">
            <v>0.91</v>
          </cell>
          <cell r="J416">
            <v>300.315</v>
          </cell>
        </row>
        <row r="417">
          <cell r="A417" t="str">
            <v>108-3</v>
          </cell>
          <cell r="B417">
            <v>5057</v>
          </cell>
          <cell r="C417">
            <v>5</v>
          </cell>
          <cell r="D417" t="str">
            <v>B</v>
          </cell>
          <cell r="E417">
            <v>108</v>
          </cell>
          <cell r="F417" t="str">
            <v>Z</v>
          </cell>
          <cell r="G417">
            <v>3</v>
          </cell>
          <cell r="H417" t="str">
            <v>C5705B-108Z-3</v>
          </cell>
          <cell r="I417">
            <v>0.9</v>
          </cell>
          <cell r="J417">
            <v>301.22500000000002</v>
          </cell>
        </row>
        <row r="418">
          <cell r="A418" t="str">
            <v>108-4</v>
          </cell>
          <cell r="B418">
            <v>5057</v>
          </cell>
          <cell r="C418">
            <v>5</v>
          </cell>
          <cell r="D418" t="str">
            <v>B</v>
          </cell>
          <cell r="E418">
            <v>108</v>
          </cell>
          <cell r="F418" t="str">
            <v>Z</v>
          </cell>
          <cell r="G418">
            <v>4</v>
          </cell>
          <cell r="H418" t="str">
            <v>C5705B-108Z-4</v>
          </cell>
          <cell r="I418">
            <v>0.55500000000000005</v>
          </cell>
          <cell r="J418">
            <v>302.125</v>
          </cell>
        </row>
        <row r="419">
          <cell r="A419" t="str">
            <v>109-1</v>
          </cell>
          <cell r="B419">
            <v>5057</v>
          </cell>
          <cell r="C419">
            <v>5</v>
          </cell>
          <cell r="D419" t="str">
            <v>B</v>
          </cell>
          <cell r="E419">
            <v>109</v>
          </cell>
          <cell r="F419" t="str">
            <v>Z</v>
          </cell>
          <cell r="G419">
            <v>1</v>
          </cell>
          <cell r="H419" t="str">
            <v>C5705B-109Z-1</v>
          </cell>
          <cell r="I419">
            <v>0.75</v>
          </cell>
          <cell r="J419">
            <v>302.7</v>
          </cell>
        </row>
        <row r="420">
          <cell r="A420" t="str">
            <v>109-2</v>
          </cell>
          <cell r="B420">
            <v>5057</v>
          </cell>
          <cell r="C420">
            <v>5</v>
          </cell>
          <cell r="D420" t="str">
            <v>B</v>
          </cell>
          <cell r="E420">
            <v>109</v>
          </cell>
          <cell r="F420" t="str">
            <v>Z</v>
          </cell>
          <cell r="G420">
            <v>2</v>
          </cell>
          <cell r="H420" t="str">
            <v>C5705B-109Z-2</v>
          </cell>
          <cell r="I420">
            <v>0.79</v>
          </cell>
          <cell r="J420">
            <v>303.45</v>
          </cell>
        </row>
        <row r="421">
          <cell r="A421" t="str">
            <v>109-3</v>
          </cell>
          <cell r="B421">
            <v>5057</v>
          </cell>
          <cell r="C421">
            <v>5</v>
          </cell>
          <cell r="D421" t="str">
            <v>B</v>
          </cell>
          <cell r="E421">
            <v>109</v>
          </cell>
          <cell r="F421" t="str">
            <v>Z</v>
          </cell>
          <cell r="G421">
            <v>3</v>
          </cell>
          <cell r="H421" t="str">
            <v>C5705B-109Z-3</v>
          </cell>
          <cell r="I421">
            <v>0.85</v>
          </cell>
          <cell r="J421">
            <v>304.24</v>
          </cell>
        </row>
        <row r="422">
          <cell r="A422" t="str">
            <v>109-4</v>
          </cell>
          <cell r="B422">
            <v>5057</v>
          </cell>
          <cell r="C422">
            <v>5</v>
          </cell>
          <cell r="D422" t="str">
            <v>B</v>
          </cell>
          <cell r="E422">
            <v>109</v>
          </cell>
          <cell r="F422" t="str">
            <v>Z</v>
          </cell>
          <cell r="G422">
            <v>4</v>
          </cell>
          <cell r="H422" t="str">
            <v>C5705B-109Z-4</v>
          </cell>
          <cell r="I422">
            <v>0.69</v>
          </cell>
          <cell r="J422">
            <v>305.08999999999997</v>
          </cell>
        </row>
        <row r="423">
          <cell r="A423" t="str">
            <v>110-1</v>
          </cell>
          <cell r="B423">
            <v>5057</v>
          </cell>
          <cell r="C423">
            <v>5</v>
          </cell>
          <cell r="D423" t="str">
            <v>B</v>
          </cell>
          <cell r="E423">
            <v>110</v>
          </cell>
          <cell r="F423" t="str">
            <v>Z</v>
          </cell>
          <cell r="G423">
            <v>1</v>
          </cell>
          <cell r="H423" t="str">
            <v>C5705B-110Z-1</v>
          </cell>
          <cell r="I423">
            <v>0.9</v>
          </cell>
          <cell r="J423">
            <v>305.7</v>
          </cell>
        </row>
        <row r="424">
          <cell r="A424" t="str">
            <v>110-2</v>
          </cell>
          <cell r="B424">
            <v>5057</v>
          </cell>
          <cell r="C424">
            <v>5</v>
          </cell>
          <cell r="D424" t="str">
            <v>B</v>
          </cell>
          <cell r="E424">
            <v>110</v>
          </cell>
          <cell r="F424" t="str">
            <v>Z</v>
          </cell>
          <cell r="G424">
            <v>2</v>
          </cell>
          <cell r="H424" t="str">
            <v>C5705B-110Z-2</v>
          </cell>
          <cell r="I424">
            <v>0.91</v>
          </cell>
          <cell r="J424">
            <v>306.60000000000002</v>
          </cell>
        </row>
        <row r="425">
          <cell r="A425" t="str">
            <v>110-3</v>
          </cell>
          <cell r="B425">
            <v>5057</v>
          </cell>
          <cell r="C425">
            <v>5</v>
          </cell>
          <cell r="D425" t="str">
            <v>B</v>
          </cell>
          <cell r="E425">
            <v>110</v>
          </cell>
          <cell r="F425" t="str">
            <v>Z</v>
          </cell>
          <cell r="G425">
            <v>3</v>
          </cell>
          <cell r="H425" t="str">
            <v>C5705B-110Z-3</v>
          </cell>
          <cell r="I425">
            <v>0.93500000000000005</v>
          </cell>
          <cell r="J425">
            <v>307.51</v>
          </cell>
        </row>
        <row r="426">
          <cell r="A426" t="str">
            <v>110-4</v>
          </cell>
          <cell r="B426">
            <v>5057</v>
          </cell>
          <cell r="C426">
            <v>5</v>
          </cell>
          <cell r="D426" t="str">
            <v>B</v>
          </cell>
          <cell r="E426">
            <v>110</v>
          </cell>
          <cell r="F426" t="str">
            <v>Z</v>
          </cell>
          <cell r="G426">
            <v>4</v>
          </cell>
          <cell r="H426" t="str">
            <v>C5705B-110Z-4</v>
          </cell>
          <cell r="I426">
            <v>0.435</v>
          </cell>
          <cell r="J426">
            <v>308.44499999999999</v>
          </cell>
        </row>
        <row r="427">
          <cell r="A427" t="str">
            <v>111-1</v>
          </cell>
          <cell r="B427">
            <v>5057</v>
          </cell>
          <cell r="C427">
            <v>5</v>
          </cell>
          <cell r="D427" t="str">
            <v>B</v>
          </cell>
          <cell r="E427">
            <v>111</v>
          </cell>
          <cell r="F427" t="str">
            <v>Z</v>
          </cell>
          <cell r="G427">
            <v>1</v>
          </cell>
          <cell r="H427" t="str">
            <v>C5705B-111Z-1</v>
          </cell>
          <cell r="I427">
            <v>0.90500000000000003</v>
          </cell>
          <cell r="J427">
            <v>308.7</v>
          </cell>
        </row>
        <row r="428">
          <cell r="A428" t="str">
            <v>111-2</v>
          </cell>
          <cell r="B428">
            <v>5057</v>
          </cell>
          <cell r="C428">
            <v>5</v>
          </cell>
          <cell r="D428" t="str">
            <v>B</v>
          </cell>
          <cell r="E428">
            <v>111</v>
          </cell>
          <cell r="F428" t="str">
            <v>Z</v>
          </cell>
          <cell r="G428">
            <v>2</v>
          </cell>
          <cell r="H428" t="str">
            <v>C5705B-111Z-2</v>
          </cell>
          <cell r="I428">
            <v>0.66</v>
          </cell>
          <cell r="J428">
            <v>309.60500000000002</v>
          </cell>
        </row>
        <row r="429">
          <cell r="A429" t="str">
            <v>111-3</v>
          </cell>
          <cell r="B429">
            <v>5057</v>
          </cell>
          <cell r="C429">
            <v>5</v>
          </cell>
          <cell r="D429" t="str">
            <v>B</v>
          </cell>
          <cell r="E429">
            <v>111</v>
          </cell>
          <cell r="F429" t="str">
            <v>Z</v>
          </cell>
          <cell r="G429">
            <v>3</v>
          </cell>
          <cell r="H429" t="str">
            <v>C5705B-111Z-3</v>
          </cell>
          <cell r="I429">
            <v>0.49</v>
          </cell>
          <cell r="J429">
            <v>310.26499999999999</v>
          </cell>
        </row>
        <row r="430">
          <cell r="A430" t="str">
            <v>111-4</v>
          </cell>
          <cell r="B430">
            <v>5057</v>
          </cell>
          <cell r="C430">
            <v>5</v>
          </cell>
          <cell r="D430" t="str">
            <v>B</v>
          </cell>
          <cell r="E430">
            <v>111</v>
          </cell>
          <cell r="F430" t="str">
            <v>Z</v>
          </cell>
          <cell r="G430">
            <v>4</v>
          </cell>
          <cell r="H430" t="str">
            <v>C5705B-111Z-4</v>
          </cell>
          <cell r="I430">
            <v>0.92500000000000004</v>
          </cell>
          <cell r="J430">
            <v>310.755</v>
          </cell>
        </row>
        <row r="431">
          <cell r="A431" t="str">
            <v>112-1</v>
          </cell>
          <cell r="B431">
            <v>5057</v>
          </cell>
          <cell r="C431">
            <v>5</v>
          </cell>
          <cell r="D431" t="str">
            <v>B</v>
          </cell>
          <cell r="E431">
            <v>112</v>
          </cell>
          <cell r="F431" t="str">
            <v>Z</v>
          </cell>
          <cell r="G431">
            <v>1</v>
          </cell>
          <cell r="H431" t="str">
            <v>C5705B-112Z-1</v>
          </cell>
          <cell r="I431">
            <v>0.99</v>
          </cell>
          <cell r="J431">
            <v>311.7</v>
          </cell>
        </row>
        <row r="432">
          <cell r="A432" t="str">
            <v>112-2</v>
          </cell>
          <cell r="B432">
            <v>5057</v>
          </cell>
          <cell r="C432">
            <v>5</v>
          </cell>
          <cell r="D432" t="str">
            <v>B</v>
          </cell>
          <cell r="E432">
            <v>112</v>
          </cell>
          <cell r="F432" t="str">
            <v>Z</v>
          </cell>
          <cell r="G432">
            <v>2</v>
          </cell>
          <cell r="H432" t="str">
            <v>C5705B-112Z-2</v>
          </cell>
          <cell r="I432">
            <v>0.745</v>
          </cell>
          <cell r="J432">
            <v>312.69</v>
          </cell>
        </row>
        <row r="433">
          <cell r="A433" t="str">
            <v>112-3</v>
          </cell>
          <cell r="B433">
            <v>5057</v>
          </cell>
          <cell r="C433">
            <v>5</v>
          </cell>
          <cell r="D433" t="str">
            <v>B</v>
          </cell>
          <cell r="E433">
            <v>112</v>
          </cell>
          <cell r="F433" t="str">
            <v>Z</v>
          </cell>
          <cell r="G433">
            <v>3</v>
          </cell>
          <cell r="H433" t="str">
            <v>C5705B-112Z-3</v>
          </cell>
          <cell r="I433">
            <v>0.73</v>
          </cell>
          <cell r="J433">
            <v>313.435</v>
          </cell>
        </row>
        <row r="434">
          <cell r="A434" t="str">
            <v>112-4</v>
          </cell>
          <cell r="B434">
            <v>5057</v>
          </cell>
          <cell r="C434">
            <v>5</v>
          </cell>
          <cell r="D434" t="str">
            <v>B</v>
          </cell>
          <cell r="E434">
            <v>112</v>
          </cell>
          <cell r="F434" t="str">
            <v>Z</v>
          </cell>
          <cell r="G434">
            <v>4</v>
          </cell>
          <cell r="H434" t="str">
            <v>C5705B-112Z-4</v>
          </cell>
          <cell r="I434">
            <v>0.56999999999999995</v>
          </cell>
          <cell r="J434">
            <v>314.16500000000002</v>
          </cell>
        </row>
        <row r="435">
          <cell r="A435" t="str">
            <v>113-1</v>
          </cell>
          <cell r="B435">
            <v>5057</v>
          </cell>
          <cell r="C435">
            <v>5</v>
          </cell>
          <cell r="D435" t="str">
            <v>B</v>
          </cell>
          <cell r="E435">
            <v>113</v>
          </cell>
          <cell r="F435" t="str">
            <v>Z</v>
          </cell>
          <cell r="G435">
            <v>1</v>
          </cell>
          <cell r="H435" t="str">
            <v>C5705B-113Z-1</v>
          </cell>
          <cell r="I435">
            <v>0.64</v>
          </cell>
          <cell r="J435">
            <v>314.7</v>
          </cell>
        </row>
        <row r="436">
          <cell r="A436" t="str">
            <v>113-2</v>
          </cell>
          <cell r="B436">
            <v>5057</v>
          </cell>
          <cell r="C436">
            <v>5</v>
          </cell>
          <cell r="D436" t="str">
            <v>B</v>
          </cell>
          <cell r="E436">
            <v>113</v>
          </cell>
          <cell r="F436" t="str">
            <v>Z</v>
          </cell>
          <cell r="G436">
            <v>2</v>
          </cell>
          <cell r="H436" t="str">
            <v>C5705B-113Z-2</v>
          </cell>
          <cell r="I436">
            <v>0.78500000000000003</v>
          </cell>
          <cell r="J436">
            <v>315.33999999999997</v>
          </cell>
        </row>
        <row r="437">
          <cell r="A437" t="str">
            <v>113-3</v>
          </cell>
          <cell r="B437">
            <v>5057</v>
          </cell>
          <cell r="C437">
            <v>5</v>
          </cell>
          <cell r="D437" t="str">
            <v>B</v>
          </cell>
          <cell r="E437">
            <v>113</v>
          </cell>
          <cell r="F437" t="str">
            <v>Z</v>
          </cell>
          <cell r="G437">
            <v>3</v>
          </cell>
          <cell r="H437" t="str">
            <v>C5705B-113Z-3</v>
          </cell>
          <cell r="I437">
            <v>0.76</v>
          </cell>
          <cell r="J437">
            <v>316.125</v>
          </cell>
        </row>
        <row r="438">
          <cell r="A438" t="str">
            <v>113-4</v>
          </cell>
          <cell r="B438">
            <v>5057</v>
          </cell>
          <cell r="C438">
            <v>5</v>
          </cell>
          <cell r="D438" t="str">
            <v>B</v>
          </cell>
          <cell r="E438">
            <v>113</v>
          </cell>
          <cell r="F438" t="str">
            <v>Z</v>
          </cell>
          <cell r="G438">
            <v>4</v>
          </cell>
          <cell r="H438" t="str">
            <v>C5705B-113Z-4</v>
          </cell>
          <cell r="I438">
            <v>0.83</v>
          </cell>
          <cell r="J438">
            <v>316.88499999999999</v>
          </cell>
        </row>
        <row r="439">
          <cell r="A439" t="str">
            <v>114-1</v>
          </cell>
          <cell r="B439">
            <v>5057</v>
          </cell>
          <cell r="C439">
            <v>5</v>
          </cell>
          <cell r="D439" t="str">
            <v>B</v>
          </cell>
          <cell r="E439">
            <v>114</v>
          </cell>
          <cell r="F439" t="str">
            <v>Z</v>
          </cell>
          <cell r="G439">
            <v>1</v>
          </cell>
          <cell r="H439" t="str">
            <v>C5705B-114Z-1</v>
          </cell>
          <cell r="I439">
            <v>0.88500000000000001</v>
          </cell>
          <cell r="J439">
            <v>317.7</v>
          </cell>
        </row>
        <row r="440">
          <cell r="A440" t="str">
            <v>114-2</v>
          </cell>
          <cell r="B440">
            <v>5057</v>
          </cell>
          <cell r="C440">
            <v>5</v>
          </cell>
          <cell r="D440" t="str">
            <v>B</v>
          </cell>
          <cell r="E440">
            <v>114</v>
          </cell>
          <cell r="F440" t="str">
            <v>Z</v>
          </cell>
          <cell r="G440">
            <v>2</v>
          </cell>
          <cell r="H440" t="str">
            <v>C5705B-114Z-2</v>
          </cell>
          <cell r="I440">
            <v>0.79500000000000004</v>
          </cell>
          <cell r="J440">
            <v>318.58499999999998</v>
          </cell>
        </row>
        <row r="441">
          <cell r="A441" t="str">
            <v>114-3</v>
          </cell>
          <cell r="B441">
            <v>5057</v>
          </cell>
          <cell r="C441">
            <v>5</v>
          </cell>
          <cell r="D441" t="str">
            <v>B</v>
          </cell>
          <cell r="E441">
            <v>114</v>
          </cell>
          <cell r="F441" t="str">
            <v>Z</v>
          </cell>
          <cell r="G441">
            <v>3</v>
          </cell>
          <cell r="H441" t="str">
            <v>C5705B-114Z-3</v>
          </cell>
          <cell r="I441">
            <v>0.95499999999999996</v>
          </cell>
          <cell r="J441">
            <v>319.38</v>
          </cell>
        </row>
        <row r="442">
          <cell r="A442" t="str">
            <v>114-4</v>
          </cell>
          <cell r="B442">
            <v>5057</v>
          </cell>
          <cell r="C442">
            <v>5</v>
          </cell>
          <cell r="D442" t="str">
            <v>B</v>
          </cell>
          <cell r="E442">
            <v>114</v>
          </cell>
          <cell r="F442" t="str">
            <v>Z</v>
          </cell>
          <cell r="G442">
            <v>4</v>
          </cell>
          <cell r="H442" t="str">
            <v>C5705B-114Z-4</v>
          </cell>
          <cell r="I442">
            <v>0.57499999999999996</v>
          </cell>
          <cell r="J442">
            <v>320.33499999999998</v>
          </cell>
        </row>
        <row r="443">
          <cell r="A443" t="str">
            <v>115-1</v>
          </cell>
          <cell r="B443">
            <v>5057</v>
          </cell>
          <cell r="C443">
            <v>5</v>
          </cell>
          <cell r="D443" t="str">
            <v>B</v>
          </cell>
          <cell r="E443">
            <v>115</v>
          </cell>
          <cell r="F443" t="str">
            <v>Z</v>
          </cell>
          <cell r="G443">
            <v>1</v>
          </cell>
          <cell r="H443" t="str">
            <v>C5705B-115Z-1</v>
          </cell>
          <cell r="I443">
            <v>0.99</v>
          </cell>
          <cell r="J443">
            <v>320.7</v>
          </cell>
        </row>
        <row r="444">
          <cell r="A444" t="str">
            <v>115-2</v>
          </cell>
          <cell r="B444">
            <v>5057</v>
          </cell>
          <cell r="C444">
            <v>5</v>
          </cell>
          <cell r="D444" t="str">
            <v>B</v>
          </cell>
          <cell r="E444">
            <v>115</v>
          </cell>
          <cell r="F444" t="str">
            <v>Z</v>
          </cell>
          <cell r="G444">
            <v>2</v>
          </cell>
          <cell r="H444" t="str">
            <v>C5705B-115Z-2</v>
          </cell>
          <cell r="I444">
            <v>1</v>
          </cell>
          <cell r="J444">
            <v>321.69</v>
          </cell>
        </row>
        <row r="445">
          <cell r="A445" t="str">
            <v>115-3</v>
          </cell>
          <cell r="B445">
            <v>5057</v>
          </cell>
          <cell r="C445">
            <v>5</v>
          </cell>
          <cell r="D445" t="str">
            <v>B</v>
          </cell>
          <cell r="E445">
            <v>115</v>
          </cell>
          <cell r="F445" t="str">
            <v>Z</v>
          </cell>
          <cell r="G445">
            <v>3</v>
          </cell>
          <cell r="H445" t="str">
            <v>C5705B-115Z-3</v>
          </cell>
          <cell r="I445">
            <v>0.46500000000000002</v>
          </cell>
          <cell r="J445">
            <v>322.69</v>
          </cell>
        </row>
        <row r="446">
          <cell r="A446" t="str">
            <v>115-4</v>
          </cell>
          <cell r="B446">
            <v>5057</v>
          </cell>
          <cell r="C446">
            <v>5</v>
          </cell>
          <cell r="D446" t="str">
            <v>B</v>
          </cell>
          <cell r="E446">
            <v>115</v>
          </cell>
          <cell r="F446" t="str">
            <v>Z</v>
          </cell>
          <cell r="G446">
            <v>4</v>
          </cell>
          <cell r="H446" t="str">
            <v>C5705B-115Z-4</v>
          </cell>
          <cell r="I446">
            <v>0.64500000000000002</v>
          </cell>
          <cell r="J446">
            <v>323.15499999999997</v>
          </cell>
        </row>
        <row r="447">
          <cell r="A447" t="str">
            <v>116-1</v>
          </cell>
          <cell r="B447">
            <v>5057</v>
          </cell>
          <cell r="C447">
            <v>5</v>
          </cell>
          <cell r="D447" t="str">
            <v>B</v>
          </cell>
          <cell r="E447">
            <v>116</v>
          </cell>
          <cell r="F447" t="str">
            <v>Z</v>
          </cell>
          <cell r="G447">
            <v>1</v>
          </cell>
          <cell r="H447" t="str">
            <v>C5705B-116Z-1</v>
          </cell>
          <cell r="I447">
            <v>1</v>
          </cell>
          <cell r="J447">
            <v>323.7</v>
          </cell>
        </row>
        <row r="448">
          <cell r="A448" t="str">
            <v>116-2</v>
          </cell>
          <cell r="B448">
            <v>5057</v>
          </cell>
          <cell r="C448">
            <v>5</v>
          </cell>
          <cell r="D448" t="str">
            <v>B</v>
          </cell>
          <cell r="E448">
            <v>116</v>
          </cell>
          <cell r="F448" t="str">
            <v>Z</v>
          </cell>
          <cell r="G448">
            <v>2</v>
          </cell>
          <cell r="H448" t="str">
            <v>C5705B-116Z-2</v>
          </cell>
          <cell r="I448">
            <v>0.67500000000000004</v>
          </cell>
          <cell r="J448">
            <v>324.7</v>
          </cell>
        </row>
        <row r="449">
          <cell r="A449" t="str">
            <v>116-3</v>
          </cell>
          <cell r="B449">
            <v>5057</v>
          </cell>
          <cell r="C449">
            <v>5</v>
          </cell>
          <cell r="D449" t="str">
            <v>B</v>
          </cell>
          <cell r="E449">
            <v>116</v>
          </cell>
          <cell r="F449" t="str">
            <v>Z</v>
          </cell>
          <cell r="G449">
            <v>3</v>
          </cell>
          <cell r="H449" t="str">
            <v>C5705B-116Z-3</v>
          </cell>
          <cell r="I449">
            <v>0.72</v>
          </cell>
          <cell r="J449">
            <v>325.375</v>
          </cell>
        </row>
        <row r="450">
          <cell r="A450" t="str">
            <v>116-4</v>
          </cell>
          <cell r="B450">
            <v>5057</v>
          </cell>
          <cell r="C450">
            <v>5</v>
          </cell>
          <cell r="D450" t="str">
            <v>B</v>
          </cell>
          <cell r="E450">
            <v>116</v>
          </cell>
          <cell r="F450" t="str">
            <v>Z</v>
          </cell>
          <cell r="G450">
            <v>4</v>
          </cell>
          <cell r="H450" t="str">
            <v>C5705B-116Z-4</v>
          </cell>
          <cell r="I450">
            <v>0.69</v>
          </cell>
          <cell r="J450">
            <v>326.09500000000003</v>
          </cell>
        </row>
        <row r="451">
          <cell r="A451" t="str">
            <v>117-1</v>
          </cell>
          <cell r="B451">
            <v>5057</v>
          </cell>
          <cell r="C451">
            <v>5</v>
          </cell>
          <cell r="D451" t="str">
            <v>B</v>
          </cell>
          <cell r="E451">
            <v>117</v>
          </cell>
          <cell r="F451" t="str">
            <v>Z</v>
          </cell>
          <cell r="G451">
            <v>1</v>
          </cell>
          <cell r="H451" t="str">
            <v>C5705B-117Z-1</v>
          </cell>
          <cell r="I451">
            <v>0.9</v>
          </cell>
          <cell r="J451">
            <v>326.7</v>
          </cell>
        </row>
        <row r="452">
          <cell r="A452" t="str">
            <v>117-2</v>
          </cell>
          <cell r="B452">
            <v>5057</v>
          </cell>
          <cell r="C452">
            <v>5</v>
          </cell>
          <cell r="D452" t="str">
            <v>B</v>
          </cell>
          <cell r="E452">
            <v>117</v>
          </cell>
          <cell r="F452" t="str">
            <v>Z</v>
          </cell>
          <cell r="G452">
            <v>2</v>
          </cell>
          <cell r="H452" t="str">
            <v>C5705B-117Z-2</v>
          </cell>
          <cell r="I452">
            <v>0.90500000000000003</v>
          </cell>
          <cell r="J452">
            <v>327.60000000000002</v>
          </cell>
        </row>
        <row r="453">
          <cell r="A453" t="str">
            <v>117-3</v>
          </cell>
          <cell r="B453">
            <v>5057</v>
          </cell>
          <cell r="C453">
            <v>5</v>
          </cell>
          <cell r="D453" t="str">
            <v>B</v>
          </cell>
          <cell r="E453">
            <v>117</v>
          </cell>
          <cell r="F453" t="str">
            <v>Z</v>
          </cell>
          <cell r="G453">
            <v>3</v>
          </cell>
          <cell r="H453" t="str">
            <v>C5705B-117Z-3</v>
          </cell>
          <cell r="I453">
            <v>0.79500000000000004</v>
          </cell>
          <cell r="J453">
            <v>328.505</v>
          </cell>
        </row>
        <row r="454">
          <cell r="A454" t="str">
            <v>117-4</v>
          </cell>
          <cell r="B454">
            <v>5057</v>
          </cell>
          <cell r="C454">
            <v>5</v>
          </cell>
          <cell r="D454" t="str">
            <v>B</v>
          </cell>
          <cell r="E454">
            <v>117</v>
          </cell>
          <cell r="F454" t="str">
            <v>Z</v>
          </cell>
          <cell r="G454">
            <v>4</v>
          </cell>
          <cell r="H454" t="str">
            <v>C5705B-117Z-4</v>
          </cell>
          <cell r="I454">
            <v>0.53</v>
          </cell>
          <cell r="J454">
            <v>329.3</v>
          </cell>
        </row>
        <row r="455">
          <cell r="A455" t="str">
            <v>118-1</v>
          </cell>
          <cell r="B455">
            <v>5057</v>
          </cell>
          <cell r="C455">
            <v>5</v>
          </cell>
          <cell r="D455" t="str">
            <v>B</v>
          </cell>
          <cell r="E455">
            <v>118</v>
          </cell>
          <cell r="F455" t="str">
            <v>Z</v>
          </cell>
          <cell r="G455">
            <v>1</v>
          </cell>
          <cell r="H455" t="str">
            <v>C5705B-118Z-1</v>
          </cell>
          <cell r="I455">
            <v>0.83</v>
          </cell>
          <cell r="J455">
            <v>329.7</v>
          </cell>
        </row>
        <row r="456">
          <cell r="A456" t="str">
            <v>118-2</v>
          </cell>
          <cell r="B456">
            <v>5057</v>
          </cell>
          <cell r="C456">
            <v>5</v>
          </cell>
          <cell r="D456" t="str">
            <v>B</v>
          </cell>
          <cell r="E456">
            <v>118</v>
          </cell>
          <cell r="F456" t="str">
            <v>Z</v>
          </cell>
          <cell r="G456">
            <v>2</v>
          </cell>
          <cell r="H456" t="str">
            <v>C5705B-118Z-2</v>
          </cell>
          <cell r="I456">
            <v>0.51500000000000001</v>
          </cell>
          <cell r="J456">
            <v>330.53</v>
          </cell>
        </row>
        <row r="457">
          <cell r="A457" t="str">
            <v>118-3</v>
          </cell>
          <cell r="B457">
            <v>5057</v>
          </cell>
          <cell r="C457">
            <v>5</v>
          </cell>
          <cell r="D457" t="str">
            <v>B</v>
          </cell>
          <cell r="E457">
            <v>118</v>
          </cell>
          <cell r="F457" t="str">
            <v>Z</v>
          </cell>
          <cell r="G457">
            <v>3</v>
          </cell>
          <cell r="H457" t="str">
            <v>C5705B-118Z-3</v>
          </cell>
          <cell r="I457">
            <v>0.70499999999999996</v>
          </cell>
          <cell r="J457">
            <v>331.04500000000002</v>
          </cell>
        </row>
        <row r="458">
          <cell r="A458" t="str">
            <v>118-4</v>
          </cell>
          <cell r="B458">
            <v>5057</v>
          </cell>
          <cell r="C458">
            <v>5</v>
          </cell>
          <cell r="D458" t="str">
            <v>B</v>
          </cell>
          <cell r="E458">
            <v>118</v>
          </cell>
          <cell r="F458" t="str">
            <v>Z</v>
          </cell>
          <cell r="G458">
            <v>4</v>
          </cell>
          <cell r="H458" t="str">
            <v>C5705B-118Z-4</v>
          </cell>
          <cell r="I458">
            <v>0.88500000000000001</v>
          </cell>
          <cell r="J458">
            <v>331.75</v>
          </cell>
        </row>
        <row r="459">
          <cell r="A459" t="str">
            <v>119-1</v>
          </cell>
          <cell r="B459">
            <v>5057</v>
          </cell>
          <cell r="C459">
            <v>5</v>
          </cell>
          <cell r="D459" t="str">
            <v>B</v>
          </cell>
          <cell r="E459">
            <v>119</v>
          </cell>
          <cell r="F459" t="str">
            <v>Z</v>
          </cell>
          <cell r="G459">
            <v>1</v>
          </cell>
          <cell r="H459" t="str">
            <v>C5705B-119Z-1</v>
          </cell>
          <cell r="I459">
            <v>0.81</v>
          </cell>
          <cell r="J459">
            <v>332.7</v>
          </cell>
        </row>
        <row r="460">
          <cell r="A460" t="str">
            <v>119-2</v>
          </cell>
          <cell r="B460">
            <v>5057</v>
          </cell>
          <cell r="C460">
            <v>5</v>
          </cell>
          <cell r="D460" t="str">
            <v>B</v>
          </cell>
          <cell r="E460">
            <v>119</v>
          </cell>
          <cell r="F460" t="str">
            <v>Z</v>
          </cell>
          <cell r="G460">
            <v>2</v>
          </cell>
          <cell r="H460" t="str">
            <v>C5705B-119Z-2</v>
          </cell>
          <cell r="I460">
            <v>0.76</v>
          </cell>
          <cell r="J460">
            <v>333.51</v>
          </cell>
        </row>
        <row r="461">
          <cell r="A461" t="str">
            <v>119-3</v>
          </cell>
          <cell r="B461">
            <v>5057</v>
          </cell>
          <cell r="C461">
            <v>5</v>
          </cell>
          <cell r="D461" t="str">
            <v>B</v>
          </cell>
          <cell r="E461">
            <v>119</v>
          </cell>
          <cell r="F461" t="str">
            <v>Z</v>
          </cell>
          <cell r="G461">
            <v>3</v>
          </cell>
          <cell r="H461" t="str">
            <v>C5705B-119Z-3</v>
          </cell>
          <cell r="I461">
            <v>0.91</v>
          </cell>
          <cell r="J461">
            <v>334.27</v>
          </cell>
        </row>
        <row r="462">
          <cell r="A462" t="str">
            <v>119-4</v>
          </cell>
          <cell r="B462">
            <v>5057</v>
          </cell>
          <cell r="C462">
            <v>5</v>
          </cell>
          <cell r="D462" t="str">
            <v>B</v>
          </cell>
          <cell r="E462">
            <v>119</v>
          </cell>
          <cell r="F462" t="str">
            <v>Z</v>
          </cell>
          <cell r="G462">
            <v>4</v>
          </cell>
          <cell r="H462" t="str">
            <v>C5705B-119Z-4</v>
          </cell>
          <cell r="I462">
            <v>0.65</v>
          </cell>
          <cell r="J462">
            <v>335.18</v>
          </cell>
        </row>
        <row r="463">
          <cell r="A463" t="str">
            <v>120-1</v>
          </cell>
          <cell r="B463">
            <v>5057</v>
          </cell>
          <cell r="C463">
            <v>5</v>
          </cell>
          <cell r="D463" t="str">
            <v>B</v>
          </cell>
          <cell r="E463">
            <v>120</v>
          </cell>
          <cell r="F463" t="str">
            <v>Z</v>
          </cell>
          <cell r="G463">
            <v>1</v>
          </cell>
          <cell r="H463" t="str">
            <v>C5705B-120Z-1</v>
          </cell>
          <cell r="I463">
            <v>0.84</v>
          </cell>
          <cell r="J463">
            <v>335.7</v>
          </cell>
        </row>
        <row r="464">
          <cell r="A464" t="str">
            <v>120-2</v>
          </cell>
          <cell r="B464">
            <v>5057</v>
          </cell>
          <cell r="C464">
            <v>5</v>
          </cell>
          <cell r="D464" t="str">
            <v>B</v>
          </cell>
          <cell r="E464">
            <v>120</v>
          </cell>
          <cell r="F464" t="str">
            <v>Z</v>
          </cell>
          <cell r="G464">
            <v>2</v>
          </cell>
          <cell r="H464" t="str">
            <v>C5705B-120Z-2</v>
          </cell>
          <cell r="I464">
            <v>0.84</v>
          </cell>
          <cell r="J464">
            <v>336.54</v>
          </cell>
        </row>
        <row r="465">
          <cell r="A465" t="str">
            <v>120-3</v>
          </cell>
          <cell r="B465">
            <v>5057</v>
          </cell>
          <cell r="C465">
            <v>5</v>
          </cell>
          <cell r="D465" t="str">
            <v>B</v>
          </cell>
          <cell r="E465">
            <v>120</v>
          </cell>
          <cell r="F465" t="str">
            <v>Z</v>
          </cell>
          <cell r="G465">
            <v>3</v>
          </cell>
          <cell r="H465" t="str">
            <v>C5705B-120Z-3</v>
          </cell>
          <cell r="I465">
            <v>0.9</v>
          </cell>
          <cell r="J465">
            <v>337.38</v>
          </cell>
        </row>
        <row r="466">
          <cell r="A466" t="str">
            <v>120-4</v>
          </cell>
          <cell r="B466">
            <v>5057</v>
          </cell>
          <cell r="C466">
            <v>5</v>
          </cell>
          <cell r="D466" t="str">
            <v>B</v>
          </cell>
          <cell r="E466">
            <v>120</v>
          </cell>
          <cell r="F466" t="str">
            <v>Z</v>
          </cell>
          <cell r="G466">
            <v>4</v>
          </cell>
          <cell r="H466" t="str">
            <v>C5705B-120Z-4</v>
          </cell>
          <cell r="I466">
            <v>0.49</v>
          </cell>
          <cell r="J466">
            <v>338.28</v>
          </cell>
        </row>
        <row r="467">
          <cell r="A467" t="str">
            <v>121-1</v>
          </cell>
          <cell r="B467">
            <v>5057</v>
          </cell>
          <cell r="C467">
            <v>5</v>
          </cell>
          <cell r="D467" t="str">
            <v>B</v>
          </cell>
          <cell r="E467">
            <v>121</v>
          </cell>
          <cell r="F467" t="str">
            <v>Z</v>
          </cell>
          <cell r="G467">
            <v>1</v>
          </cell>
          <cell r="H467" t="str">
            <v>C5705B-121Z-1</v>
          </cell>
          <cell r="I467">
            <v>0.82499999999999996</v>
          </cell>
          <cell r="J467">
            <v>338.7</v>
          </cell>
        </row>
        <row r="468">
          <cell r="A468" t="str">
            <v>121-2</v>
          </cell>
          <cell r="B468">
            <v>5057</v>
          </cell>
          <cell r="C468">
            <v>5</v>
          </cell>
          <cell r="D468" t="str">
            <v>B</v>
          </cell>
          <cell r="E468">
            <v>121</v>
          </cell>
          <cell r="F468" t="str">
            <v>Z</v>
          </cell>
          <cell r="G468">
            <v>2</v>
          </cell>
          <cell r="H468" t="str">
            <v>C5705B-121Z-2</v>
          </cell>
          <cell r="I468">
            <v>0.82499999999999996</v>
          </cell>
          <cell r="J468">
            <v>339.52499999999998</v>
          </cell>
        </row>
        <row r="469">
          <cell r="A469" t="str">
            <v>121-3</v>
          </cell>
          <cell r="B469">
            <v>5057</v>
          </cell>
          <cell r="C469">
            <v>5</v>
          </cell>
          <cell r="D469" t="str">
            <v>B</v>
          </cell>
          <cell r="E469">
            <v>121</v>
          </cell>
          <cell r="F469" t="str">
            <v>Z</v>
          </cell>
          <cell r="G469">
            <v>3</v>
          </cell>
          <cell r="H469" t="str">
            <v>C5705B-121Z-3</v>
          </cell>
          <cell r="I469">
            <v>0.9</v>
          </cell>
          <cell r="J469">
            <v>340.35</v>
          </cell>
        </row>
        <row r="470">
          <cell r="A470" t="str">
            <v>121-4</v>
          </cell>
          <cell r="B470">
            <v>5057</v>
          </cell>
          <cell r="C470">
            <v>5</v>
          </cell>
          <cell r="D470" t="str">
            <v>B</v>
          </cell>
          <cell r="E470">
            <v>121</v>
          </cell>
          <cell r="F470" t="str">
            <v>Z</v>
          </cell>
          <cell r="G470">
            <v>4</v>
          </cell>
          <cell r="H470" t="str">
            <v>C5705B-121Z-4</v>
          </cell>
          <cell r="I470">
            <v>0.66500000000000004</v>
          </cell>
          <cell r="J470">
            <v>341.25</v>
          </cell>
        </row>
        <row r="471">
          <cell r="A471" t="str">
            <v>122-1</v>
          </cell>
          <cell r="B471">
            <v>5057</v>
          </cell>
          <cell r="C471">
            <v>5</v>
          </cell>
          <cell r="D471" t="str">
            <v>B</v>
          </cell>
          <cell r="E471">
            <v>122</v>
          </cell>
          <cell r="F471" t="str">
            <v>Z</v>
          </cell>
          <cell r="G471">
            <v>1</v>
          </cell>
          <cell r="H471" t="str">
            <v>C5705B-122Z-1</v>
          </cell>
          <cell r="I471">
            <v>0.81</v>
          </cell>
          <cell r="J471">
            <v>341.7</v>
          </cell>
        </row>
        <row r="472">
          <cell r="A472" t="str">
            <v>122-2</v>
          </cell>
          <cell r="B472">
            <v>5057</v>
          </cell>
          <cell r="C472">
            <v>5</v>
          </cell>
          <cell r="D472" t="str">
            <v>B</v>
          </cell>
          <cell r="E472">
            <v>122</v>
          </cell>
          <cell r="F472" t="str">
            <v>Z</v>
          </cell>
          <cell r="G472">
            <v>2</v>
          </cell>
          <cell r="H472" t="str">
            <v>C5705B-122Z-2</v>
          </cell>
          <cell r="I472">
            <v>0.55000000000000004</v>
          </cell>
          <cell r="J472">
            <v>342.51</v>
          </cell>
        </row>
        <row r="473">
          <cell r="A473" t="str">
            <v>122-3</v>
          </cell>
          <cell r="B473">
            <v>5057</v>
          </cell>
          <cell r="C473">
            <v>5</v>
          </cell>
          <cell r="D473" t="str">
            <v>B</v>
          </cell>
          <cell r="E473">
            <v>122</v>
          </cell>
          <cell r="F473" t="str">
            <v>Z</v>
          </cell>
          <cell r="G473">
            <v>3</v>
          </cell>
          <cell r="H473" t="str">
            <v>C5705B-122Z-3</v>
          </cell>
          <cell r="I473">
            <v>0.89</v>
          </cell>
          <cell r="J473">
            <v>343.06</v>
          </cell>
        </row>
        <row r="474">
          <cell r="A474" t="str">
            <v>122-4</v>
          </cell>
          <cell r="B474">
            <v>5057</v>
          </cell>
          <cell r="C474">
            <v>5</v>
          </cell>
          <cell r="D474" t="str">
            <v>B</v>
          </cell>
          <cell r="E474">
            <v>122</v>
          </cell>
          <cell r="F474" t="str">
            <v>Z</v>
          </cell>
          <cell r="G474">
            <v>4</v>
          </cell>
          <cell r="H474" t="str">
            <v>C5705B-122Z-4</v>
          </cell>
          <cell r="I474">
            <v>0.82499999999999996</v>
          </cell>
          <cell r="J474">
            <v>343.95</v>
          </cell>
        </row>
        <row r="475">
          <cell r="A475" t="str">
            <v>123-1</v>
          </cell>
          <cell r="B475">
            <v>5057</v>
          </cell>
          <cell r="C475">
            <v>5</v>
          </cell>
          <cell r="D475" t="str">
            <v>B</v>
          </cell>
          <cell r="E475">
            <v>123</v>
          </cell>
          <cell r="F475" t="str">
            <v>Z</v>
          </cell>
          <cell r="G475">
            <v>1</v>
          </cell>
          <cell r="H475" t="str">
            <v>C5705B-123Z-1</v>
          </cell>
          <cell r="I475">
            <v>0.94499999999999995</v>
          </cell>
          <cell r="J475">
            <v>344.7</v>
          </cell>
        </row>
        <row r="476">
          <cell r="A476" t="str">
            <v>123-2</v>
          </cell>
          <cell r="B476">
            <v>5057</v>
          </cell>
          <cell r="C476">
            <v>5</v>
          </cell>
          <cell r="D476" t="str">
            <v>B</v>
          </cell>
          <cell r="E476">
            <v>123</v>
          </cell>
          <cell r="F476" t="str">
            <v>Z</v>
          </cell>
          <cell r="G476">
            <v>2</v>
          </cell>
          <cell r="H476" t="str">
            <v>C5705B-123Z-2</v>
          </cell>
          <cell r="I476">
            <v>0.85</v>
          </cell>
          <cell r="J476">
            <v>345.64499999999998</v>
          </cell>
        </row>
        <row r="477">
          <cell r="A477" t="str">
            <v>123-3</v>
          </cell>
          <cell r="B477">
            <v>5057</v>
          </cell>
          <cell r="C477">
            <v>5</v>
          </cell>
          <cell r="D477" t="str">
            <v>B</v>
          </cell>
          <cell r="E477">
            <v>123</v>
          </cell>
          <cell r="F477" t="str">
            <v>Z</v>
          </cell>
          <cell r="G477">
            <v>3</v>
          </cell>
          <cell r="H477" t="str">
            <v>C5705B-123Z-3</v>
          </cell>
          <cell r="I477">
            <v>0.8</v>
          </cell>
          <cell r="J477">
            <v>346.495</v>
          </cell>
        </row>
        <row r="478">
          <cell r="A478" t="str">
            <v>123-4</v>
          </cell>
          <cell r="B478">
            <v>5057</v>
          </cell>
          <cell r="C478">
            <v>5</v>
          </cell>
          <cell r="D478" t="str">
            <v>B</v>
          </cell>
          <cell r="E478">
            <v>123</v>
          </cell>
          <cell r="F478" t="str">
            <v>Z</v>
          </cell>
          <cell r="G478">
            <v>4</v>
          </cell>
          <cell r="H478" t="str">
            <v>C5705B-123Z-4</v>
          </cell>
          <cell r="I478">
            <v>0.57499999999999996</v>
          </cell>
          <cell r="J478">
            <v>347.29500000000002</v>
          </cell>
        </row>
        <row r="479">
          <cell r="A479" t="str">
            <v>124-1</v>
          </cell>
          <cell r="B479">
            <v>5057</v>
          </cell>
          <cell r="C479">
            <v>5</v>
          </cell>
          <cell r="D479" t="str">
            <v>B</v>
          </cell>
          <cell r="E479">
            <v>124</v>
          </cell>
          <cell r="F479" t="str">
            <v>Z</v>
          </cell>
          <cell r="G479">
            <v>1</v>
          </cell>
          <cell r="H479" t="str">
            <v>C5705B-124Z-1</v>
          </cell>
          <cell r="I479">
            <v>0.92500000000000004</v>
          </cell>
          <cell r="J479">
            <v>347.7</v>
          </cell>
        </row>
        <row r="480">
          <cell r="A480" t="str">
            <v>124-2</v>
          </cell>
          <cell r="B480">
            <v>5057</v>
          </cell>
          <cell r="C480">
            <v>5</v>
          </cell>
          <cell r="D480" t="str">
            <v>B</v>
          </cell>
          <cell r="E480">
            <v>124</v>
          </cell>
          <cell r="F480" t="str">
            <v>Z</v>
          </cell>
          <cell r="G480">
            <v>2</v>
          </cell>
          <cell r="H480" t="str">
            <v>C5705B-124Z-2</v>
          </cell>
          <cell r="I480">
            <v>0.95499999999999996</v>
          </cell>
          <cell r="J480">
            <v>348.625</v>
          </cell>
        </row>
        <row r="481">
          <cell r="A481" t="str">
            <v>124-3</v>
          </cell>
          <cell r="B481">
            <v>5057</v>
          </cell>
          <cell r="C481">
            <v>5</v>
          </cell>
          <cell r="D481" t="str">
            <v>B</v>
          </cell>
          <cell r="E481">
            <v>124</v>
          </cell>
          <cell r="F481" t="str">
            <v>Z</v>
          </cell>
          <cell r="G481">
            <v>3</v>
          </cell>
          <cell r="H481" t="str">
            <v>C5705B-124Z-3</v>
          </cell>
          <cell r="I481">
            <v>0.96499999999999997</v>
          </cell>
          <cell r="J481">
            <v>349.58</v>
          </cell>
        </row>
        <row r="482">
          <cell r="A482" t="str">
            <v>124-4</v>
          </cell>
          <cell r="B482">
            <v>5057</v>
          </cell>
          <cell r="C482">
            <v>5</v>
          </cell>
          <cell r="D482" t="str">
            <v>B</v>
          </cell>
          <cell r="E482">
            <v>124</v>
          </cell>
          <cell r="F482" t="str">
            <v>Z</v>
          </cell>
          <cell r="G482">
            <v>4</v>
          </cell>
          <cell r="H482" t="str">
            <v>C5705B-124Z-4</v>
          </cell>
          <cell r="I482">
            <v>0.26500000000000001</v>
          </cell>
          <cell r="J482">
            <v>350.54500000000002</v>
          </cell>
        </row>
        <row r="483">
          <cell r="A483" t="str">
            <v>125-1</v>
          </cell>
          <cell r="B483">
            <v>5057</v>
          </cell>
          <cell r="C483">
            <v>5</v>
          </cell>
          <cell r="D483" t="str">
            <v>B</v>
          </cell>
          <cell r="E483">
            <v>125</v>
          </cell>
          <cell r="F483" t="str">
            <v>Z</v>
          </cell>
          <cell r="G483">
            <v>1</v>
          </cell>
          <cell r="H483" t="str">
            <v>C5705B-125Z-1</v>
          </cell>
          <cell r="I483">
            <v>0.97</v>
          </cell>
          <cell r="J483">
            <v>350.7</v>
          </cell>
        </row>
        <row r="484">
          <cell r="A484" t="str">
            <v>125-2</v>
          </cell>
          <cell r="B484">
            <v>5057</v>
          </cell>
          <cell r="C484">
            <v>5</v>
          </cell>
          <cell r="D484" t="str">
            <v>B</v>
          </cell>
          <cell r="E484">
            <v>125</v>
          </cell>
          <cell r="F484" t="str">
            <v>Z</v>
          </cell>
          <cell r="G484">
            <v>2</v>
          </cell>
          <cell r="H484" t="str">
            <v>C5705B-125Z-2</v>
          </cell>
          <cell r="I484">
            <v>0.8</v>
          </cell>
          <cell r="J484">
            <v>351.67</v>
          </cell>
        </row>
        <row r="485">
          <cell r="A485" t="str">
            <v>125-3</v>
          </cell>
          <cell r="B485">
            <v>5057</v>
          </cell>
          <cell r="C485">
            <v>5</v>
          </cell>
          <cell r="D485" t="str">
            <v>B</v>
          </cell>
          <cell r="E485">
            <v>125</v>
          </cell>
          <cell r="F485" t="str">
            <v>Z</v>
          </cell>
          <cell r="G485">
            <v>3</v>
          </cell>
          <cell r="H485" t="str">
            <v>C5705B-125Z-3</v>
          </cell>
          <cell r="I485">
            <v>0.7</v>
          </cell>
          <cell r="J485">
            <v>352.47</v>
          </cell>
        </row>
        <row r="486">
          <cell r="A486" t="str">
            <v>125-4</v>
          </cell>
          <cell r="B486">
            <v>5057</v>
          </cell>
          <cell r="C486">
            <v>5</v>
          </cell>
          <cell r="D486" t="str">
            <v>B</v>
          </cell>
          <cell r="E486">
            <v>125</v>
          </cell>
          <cell r="F486" t="str">
            <v>Z</v>
          </cell>
          <cell r="G486">
            <v>4</v>
          </cell>
          <cell r="H486" t="str">
            <v>C5705B-125Z-4</v>
          </cell>
          <cell r="I486">
            <v>0.64</v>
          </cell>
          <cell r="J486">
            <v>353.17</v>
          </cell>
        </row>
        <row r="487">
          <cell r="A487" t="str">
            <v>126-1</v>
          </cell>
          <cell r="B487">
            <v>5057</v>
          </cell>
          <cell r="C487">
            <v>5</v>
          </cell>
          <cell r="D487" t="str">
            <v>B</v>
          </cell>
          <cell r="E487">
            <v>126</v>
          </cell>
          <cell r="F487" t="str">
            <v>Z</v>
          </cell>
          <cell r="G487">
            <v>1</v>
          </cell>
          <cell r="H487" t="str">
            <v>C5705B-126Z-1</v>
          </cell>
          <cell r="I487">
            <v>0.73499999999999999</v>
          </cell>
          <cell r="J487">
            <v>353.7</v>
          </cell>
        </row>
        <row r="488">
          <cell r="A488" t="str">
            <v>126-2</v>
          </cell>
          <cell r="B488">
            <v>5057</v>
          </cell>
          <cell r="C488">
            <v>5</v>
          </cell>
          <cell r="D488" t="str">
            <v>B</v>
          </cell>
          <cell r="E488">
            <v>126</v>
          </cell>
          <cell r="F488" t="str">
            <v>Z</v>
          </cell>
          <cell r="G488">
            <v>2</v>
          </cell>
          <cell r="H488" t="str">
            <v>C5705B-126Z-2</v>
          </cell>
          <cell r="I488">
            <v>0.93</v>
          </cell>
          <cell r="J488">
            <v>354.435</v>
          </cell>
        </row>
        <row r="489">
          <cell r="A489" t="str">
            <v>126-3</v>
          </cell>
          <cell r="B489">
            <v>5057</v>
          </cell>
          <cell r="C489">
            <v>5</v>
          </cell>
          <cell r="D489" t="str">
            <v>B</v>
          </cell>
          <cell r="E489">
            <v>126</v>
          </cell>
          <cell r="F489" t="str">
            <v>Z</v>
          </cell>
          <cell r="G489">
            <v>3</v>
          </cell>
          <cell r="H489" t="str">
            <v>C5705B-126Z-3</v>
          </cell>
          <cell r="I489">
            <v>0.69</v>
          </cell>
          <cell r="J489">
            <v>355.36500000000001</v>
          </cell>
        </row>
        <row r="490">
          <cell r="A490" t="str">
            <v>126-4</v>
          </cell>
          <cell r="B490">
            <v>5057</v>
          </cell>
          <cell r="C490">
            <v>5</v>
          </cell>
          <cell r="D490" t="str">
            <v>B</v>
          </cell>
          <cell r="E490">
            <v>126</v>
          </cell>
          <cell r="F490" t="str">
            <v>Z</v>
          </cell>
          <cell r="G490">
            <v>4</v>
          </cell>
          <cell r="H490" t="str">
            <v>C5705B-126Z-4</v>
          </cell>
          <cell r="I490">
            <v>0.76</v>
          </cell>
          <cell r="J490">
            <v>356.05500000000001</v>
          </cell>
        </row>
        <row r="491">
          <cell r="A491" t="str">
            <v>127-1</v>
          </cell>
          <cell r="B491">
            <v>5057</v>
          </cell>
          <cell r="C491">
            <v>5</v>
          </cell>
          <cell r="D491" t="str">
            <v>B</v>
          </cell>
          <cell r="E491">
            <v>127</v>
          </cell>
          <cell r="F491" t="str">
            <v>Z</v>
          </cell>
          <cell r="G491">
            <v>1</v>
          </cell>
          <cell r="H491" t="str">
            <v>C5705B-127Z-1</v>
          </cell>
          <cell r="I491">
            <v>0.91</v>
          </cell>
          <cell r="J491">
            <v>356.7</v>
          </cell>
        </row>
        <row r="492">
          <cell r="A492" t="str">
            <v>127-2</v>
          </cell>
          <cell r="B492">
            <v>5057</v>
          </cell>
          <cell r="C492">
            <v>5</v>
          </cell>
          <cell r="D492" t="str">
            <v>B</v>
          </cell>
          <cell r="E492">
            <v>127</v>
          </cell>
          <cell r="F492" t="str">
            <v>Z</v>
          </cell>
          <cell r="G492">
            <v>2</v>
          </cell>
          <cell r="H492" t="str">
            <v>C5705B-127Z-2</v>
          </cell>
          <cell r="I492">
            <v>0.95499999999999996</v>
          </cell>
          <cell r="J492">
            <v>357.61</v>
          </cell>
        </row>
        <row r="493">
          <cell r="A493" t="str">
            <v>127-3</v>
          </cell>
          <cell r="B493">
            <v>5057</v>
          </cell>
          <cell r="C493">
            <v>5</v>
          </cell>
          <cell r="D493" t="str">
            <v>B</v>
          </cell>
          <cell r="E493">
            <v>127</v>
          </cell>
          <cell r="F493" t="str">
            <v>Z</v>
          </cell>
          <cell r="G493">
            <v>3</v>
          </cell>
          <cell r="H493" t="str">
            <v>C5705B-127Z-3</v>
          </cell>
          <cell r="I493">
            <v>0.62</v>
          </cell>
          <cell r="J493">
            <v>358.565</v>
          </cell>
        </row>
        <row r="494">
          <cell r="A494" t="str">
            <v>127-4</v>
          </cell>
          <cell r="B494">
            <v>5057</v>
          </cell>
          <cell r="C494">
            <v>5</v>
          </cell>
          <cell r="D494" t="str">
            <v>B</v>
          </cell>
          <cell r="E494">
            <v>127</v>
          </cell>
          <cell r="F494" t="str">
            <v>Z</v>
          </cell>
          <cell r="G494">
            <v>4</v>
          </cell>
          <cell r="H494" t="str">
            <v>C5705B-127Z-4</v>
          </cell>
          <cell r="I494">
            <v>0.64500000000000002</v>
          </cell>
          <cell r="J494">
            <v>359.185</v>
          </cell>
        </row>
        <row r="495">
          <cell r="A495" t="str">
            <v>128-1</v>
          </cell>
          <cell r="B495">
            <v>5057</v>
          </cell>
          <cell r="C495">
            <v>5</v>
          </cell>
          <cell r="D495" t="str">
            <v>B</v>
          </cell>
          <cell r="E495">
            <v>128</v>
          </cell>
          <cell r="F495" t="str">
            <v>Z</v>
          </cell>
          <cell r="G495">
            <v>1</v>
          </cell>
          <cell r="H495" t="str">
            <v>C5705B-128Z-1</v>
          </cell>
          <cell r="I495">
            <v>0.5</v>
          </cell>
          <cell r="J495">
            <v>359.7</v>
          </cell>
        </row>
        <row r="496">
          <cell r="A496" t="str">
            <v>128-2</v>
          </cell>
          <cell r="B496">
            <v>5057</v>
          </cell>
          <cell r="C496">
            <v>5</v>
          </cell>
          <cell r="D496" t="str">
            <v>B</v>
          </cell>
          <cell r="E496">
            <v>128</v>
          </cell>
          <cell r="F496" t="str">
            <v>Z</v>
          </cell>
          <cell r="G496">
            <v>2</v>
          </cell>
          <cell r="H496" t="str">
            <v>C5705B-128Z-2</v>
          </cell>
          <cell r="I496">
            <v>0.86499999999999999</v>
          </cell>
          <cell r="J496">
            <v>360.2</v>
          </cell>
        </row>
        <row r="497">
          <cell r="A497" t="str">
            <v>128-3</v>
          </cell>
          <cell r="B497">
            <v>5057</v>
          </cell>
          <cell r="C497">
            <v>5</v>
          </cell>
          <cell r="D497" t="str">
            <v>B</v>
          </cell>
          <cell r="E497">
            <v>128</v>
          </cell>
          <cell r="F497" t="str">
            <v>Z</v>
          </cell>
          <cell r="G497">
            <v>3</v>
          </cell>
          <cell r="H497" t="str">
            <v>C5705B-128Z-3</v>
          </cell>
          <cell r="I497">
            <v>0.88</v>
          </cell>
          <cell r="J497">
            <v>361.065</v>
          </cell>
        </row>
        <row r="498">
          <cell r="A498" t="str">
            <v>128-4</v>
          </cell>
          <cell r="B498">
            <v>5057</v>
          </cell>
          <cell r="C498">
            <v>5</v>
          </cell>
          <cell r="D498" t="str">
            <v>B</v>
          </cell>
          <cell r="E498">
            <v>128</v>
          </cell>
          <cell r="F498" t="str">
            <v>Z</v>
          </cell>
          <cell r="G498">
            <v>4</v>
          </cell>
          <cell r="H498" t="str">
            <v>C5705B-128Z-4</v>
          </cell>
          <cell r="I498">
            <v>0.85</v>
          </cell>
          <cell r="J498">
            <v>361.94499999999999</v>
          </cell>
        </row>
        <row r="499">
          <cell r="A499" t="str">
            <v>129-1</v>
          </cell>
          <cell r="B499">
            <v>5057</v>
          </cell>
          <cell r="C499">
            <v>5</v>
          </cell>
          <cell r="D499" t="str">
            <v>B</v>
          </cell>
          <cell r="E499">
            <v>129</v>
          </cell>
          <cell r="F499" t="str">
            <v>Z</v>
          </cell>
          <cell r="G499">
            <v>1</v>
          </cell>
          <cell r="H499" t="str">
            <v>C5705B-129Z-1</v>
          </cell>
          <cell r="I499">
            <v>0.8</v>
          </cell>
          <cell r="J499">
            <v>362.7</v>
          </cell>
        </row>
        <row r="500">
          <cell r="A500" t="str">
            <v>130-1</v>
          </cell>
          <cell r="B500">
            <v>5057</v>
          </cell>
          <cell r="C500">
            <v>5</v>
          </cell>
          <cell r="D500" t="str">
            <v>B</v>
          </cell>
          <cell r="E500">
            <v>130</v>
          </cell>
          <cell r="F500" t="str">
            <v>Z</v>
          </cell>
          <cell r="G500">
            <v>1</v>
          </cell>
          <cell r="H500" t="str">
            <v>C5705B-130Z-1</v>
          </cell>
          <cell r="I500">
            <v>0.79</v>
          </cell>
          <cell r="J500">
            <v>363.5</v>
          </cell>
        </row>
        <row r="501">
          <cell r="A501" t="str">
            <v>130-2</v>
          </cell>
          <cell r="B501">
            <v>5057</v>
          </cell>
          <cell r="C501">
            <v>5</v>
          </cell>
          <cell r="D501" t="str">
            <v>B</v>
          </cell>
          <cell r="E501">
            <v>130</v>
          </cell>
          <cell r="F501" t="str">
            <v>Z</v>
          </cell>
          <cell r="G501">
            <v>2</v>
          </cell>
          <cell r="H501" t="str">
            <v>C5705B-130Z-2</v>
          </cell>
          <cell r="I501">
            <v>0.87</v>
          </cell>
          <cell r="J501">
            <v>364.29</v>
          </cell>
        </row>
        <row r="502">
          <cell r="A502" t="str">
            <v>130-3</v>
          </cell>
          <cell r="B502">
            <v>5057</v>
          </cell>
          <cell r="C502">
            <v>5</v>
          </cell>
          <cell r="D502" t="str">
            <v>B</v>
          </cell>
          <cell r="E502">
            <v>130</v>
          </cell>
          <cell r="F502" t="str">
            <v>Z</v>
          </cell>
          <cell r="G502">
            <v>3</v>
          </cell>
          <cell r="H502" t="str">
            <v>C5705B-130Z-3</v>
          </cell>
          <cell r="I502">
            <v>0.55000000000000004</v>
          </cell>
          <cell r="J502">
            <v>365.16</v>
          </cell>
        </row>
        <row r="503">
          <cell r="A503" t="str">
            <v>131-1</v>
          </cell>
          <cell r="B503">
            <v>5057</v>
          </cell>
          <cell r="C503">
            <v>5</v>
          </cell>
          <cell r="D503" t="str">
            <v>B</v>
          </cell>
          <cell r="E503">
            <v>131</v>
          </cell>
          <cell r="F503" t="str">
            <v>Z</v>
          </cell>
          <cell r="G503">
            <v>1</v>
          </cell>
          <cell r="H503" t="str">
            <v>C5705B-131Z-1</v>
          </cell>
          <cell r="I503">
            <v>0.91</v>
          </cell>
          <cell r="J503">
            <v>365.7</v>
          </cell>
        </row>
        <row r="504">
          <cell r="A504" t="str">
            <v>131-2</v>
          </cell>
          <cell r="B504">
            <v>5057</v>
          </cell>
          <cell r="C504">
            <v>5</v>
          </cell>
          <cell r="D504" t="str">
            <v>B</v>
          </cell>
          <cell r="E504">
            <v>131</v>
          </cell>
          <cell r="F504" t="str">
            <v>Z</v>
          </cell>
          <cell r="G504">
            <v>2</v>
          </cell>
          <cell r="H504" t="str">
            <v>C5705B-131Z-2</v>
          </cell>
          <cell r="I504">
            <v>0.91500000000000004</v>
          </cell>
          <cell r="J504">
            <v>366.61</v>
          </cell>
        </row>
        <row r="505">
          <cell r="A505" t="str">
            <v>131-3</v>
          </cell>
          <cell r="B505">
            <v>5057</v>
          </cell>
          <cell r="C505">
            <v>5</v>
          </cell>
          <cell r="D505" t="str">
            <v>B</v>
          </cell>
          <cell r="E505">
            <v>131</v>
          </cell>
          <cell r="F505" t="str">
            <v>Z</v>
          </cell>
          <cell r="G505">
            <v>3</v>
          </cell>
          <cell r="H505" t="str">
            <v>C5705B-131Z-3</v>
          </cell>
          <cell r="I505">
            <v>0.94</v>
          </cell>
          <cell r="J505">
            <v>367.52499999999998</v>
          </cell>
        </row>
        <row r="506">
          <cell r="A506" t="str">
            <v>131-4</v>
          </cell>
          <cell r="B506">
            <v>5057</v>
          </cell>
          <cell r="C506">
            <v>5</v>
          </cell>
          <cell r="D506" t="str">
            <v>B</v>
          </cell>
          <cell r="E506">
            <v>131</v>
          </cell>
          <cell r="F506" t="str">
            <v>Z</v>
          </cell>
          <cell r="G506">
            <v>4</v>
          </cell>
          <cell r="H506" t="str">
            <v>C5705B-131Z-4</v>
          </cell>
          <cell r="I506">
            <v>0.26</v>
          </cell>
          <cell r="J506">
            <v>368.46499999999997</v>
          </cell>
        </row>
        <row r="507">
          <cell r="A507" t="str">
            <v>132-1</v>
          </cell>
          <cell r="B507">
            <v>5057</v>
          </cell>
          <cell r="C507">
            <v>5</v>
          </cell>
          <cell r="D507" t="str">
            <v>B</v>
          </cell>
          <cell r="E507">
            <v>132</v>
          </cell>
          <cell r="F507" t="str">
            <v>Z</v>
          </cell>
          <cell r="G507">
            <v>1</v>
          </cell>
          <cell r="H507" t="str">
            <v>C5705B-132Z-1</v>
          </cell>
          <cell r="I507">
            <v>0.91500000000000004</v>
          </cell>
          <cell r="J507">
            <v>368.7</v>
          </cell>
        </row>
        <row r="508">
          <cell r="A508" t="str">
            <v>132-2</v>
          </cell>
          <cell r="B508">
            <v>5057</v>
          </cell>
          <cell r="C508">
            <v>5</v>
          </cell>
          <cell r="D508" t="str">
            <v>B</v>
          </cell>
          <cell r="E508">
            <v>132</v>
          </cell>
          <cell r="F508" t="str">
            <v>Z</v>
          </cell>
          <cell r="G508">
            <v>2</v>
          </cell>
          <cell r="H508" t="str">
            <v>C5705B-132Z-2</v>
          </cell>
          <cell r="I508">
            <v>0.61499999999999999</v>
          </cell>
          <cell r="J508">
            <v>369.61500000000001</v>
          </cell>
        </row>
        <row r="509">
          <cell r="A509" t="str">
            <v>132-3</v>
          </cell>
          <cell r="B509">
            <v>5057</v>
          </cell>
          <cell r="C509">
            <v>5</v>
          </cell>
          <cell r="D509" t="str">
            <v>B</v>
          </cell>
          <cell r="E509">
            <v>132</v>
          </cell>
          <cell r="F509" t="str">
            <v>Z</v>
          </cell>
          <cell r="G509">
            <v>3</v>
          </cell>
          <cell r="H509" t="str">
            <v>C5705B-132Z-3</v>
          </cell>
          <cell r="I509">
            <v>0.88500000000000001</v>
          </cell>
          <cell r="J509">
            <v>370.23</v>
          </cell>
        </row>
        <row r="510">
          <cell r="A510" t="str">
            <v>132-4</v>
          </cell>
          <cell r="B510">
            <v>5057</v>
          </cell>
          <cell r="C510">
            <v>5</v>
          </cell>
          <cell r="D510" t="str">
            <v>B</v>
          </cell>
          <cell r="E510">
            <v>132</v>
          </cell>
          <cell r="F510" t="str">
            <v>Z</v>
          </cell>
          <cell r="G510">
            <v>4</v>
          </cell>
          <cell r="H510" t="str">
            <v>C5705B-132Z-4</v>
          </cell>
          <cell r="I510">
            <v>0.74</v>
          </cell>
          <cell r="J510">
            <v>371.11500000000001</v>
          </cell>
        </row>
        <row r="511">
          <cell r="A511" t="str">
            <v>133-1</v>
          </cell>
          <cell r="B511">
            <v>5057</v>
          </cell>
          <cell r="C511">
            <v>5</v>
          </cell>
          <cell r="D511" t="str">
            <v>B</v>
          </cell>
          <cell r="E511">
            <v>133</v>
          </cell>
          <cell r="F511" t="str">
            <v>Z</v>
          </cell>
          <cell r="G511">
            <v>1</v>
          </cell>
          <cell r="H511" t="str">
            <v>C5705B-133Z-1</v>
          </cell>
          <cell r="I511">
            <v>0.83499999999999996</v>
          </cell>
          <cell r="J511">
            <v>371.7</v>
          </cell>
        </row>
        <row r="512">
          <cell r="A512" t="str">
            <v>133-2</v>
          </cell>
          <cell r="B512">
            <v>5057</v>
          </cell>
          <cell r="C512">
            <v>5</v>
          </cell>
          <cell r="D512" t="str">
            <v>B</v>
          </cell>
          <cell r="E512">
            <v>133</v>
          </cell>
          <cell r="F512" t="str">
            <v>Z</v>
          </cell>
          <cell r="G512">
            <v>2</v>
          </cell>
          <cell r="H512" t="str">
            <v>C5705B-133Z-2</v>
          </cell>
          <cell r="I512">
            <v>0.63500000000000001</v>
          </cell>
          <cell r="J512">
            <v>372.53500000000003</v>
          </cell>
        </row>
        <row r="513">
          <cell r="A513" t="str">
            <v>133-3</v>
          </cell>
          <cell r="B513">
            <v>5057</v>
          </cell>
          <cell r="C513">
            <v>5</v>
          </cell>
          <cell r="D513" t="str">
            <v>B</v>
          </cell>
          <cell r="E513">
            <v>133</v>
          </cell>
          <cell r="F513" t="str">
            <v>Z</v>
          </cell>
          <cell r="G513">
            <v>3</v>
          </cell>
          <cell r="H513" t="str">
            <v>C5705B-133Z-3</v>
          </cell>
          <cell r="I513">
            <v>0.755</v>
          </cell>
          <cell r="J513">
            <v>373.17</v>
          </cell>
        </row>
        <row r="514">
          <cell r="A514" t="str">
            <v>133-4</v>
          </cell>
          <cell r="B514">
            <v>5057</v>
          </cell>
          <cell r="C514">
            <v>5</v>
          </cell>
          <cell r="D514" t="str">
            <v>B</v>
          </cell>
          <cell r="E514">
            <v>133</v>
          </cell>
          <cell r="F514" t="str">
            <v>Z</v>
          </cell>
          <cell r="G514">
            <v>4</v>
          </cell>
          <cell r="H514" t="str">
            <v>C5705B-133Z-4</v>
          </cell>
          <cell r="I514">
            <v>0.80500000000000005</v>
          </cell>
          <cell r="J514">
            <v>373.92500000000001</v>
          </cell>
        </row>
        <row r="515">
          <cell r="A515" t="str">
            <v>134-1</v>
          </cell>
          <cell r="B515">
            <v>5057</v>
          </cell>
          <cell r="C515">
            <v>5</v>
          </cell>
          <cell r="D515" t="str">
            <v>B</v>
          </cell>
          <cell r="E515">
            <v>134</v>
          </cell>
          <cell r="F515" t="str">
            <v>Z</v>
          </cell>
          <cell r="G515">
            <v>1</v>
          </cell>
          <cell r="H515" t="str">
            <v>C5705B-134Z-1</v>
          </cell>
          <cell r="I515">
            <v>0.33</v>
          </cell>
          <cell r="J515">
            <v>374.7</v>
          </cell>
        </row>
        <row r="516">
          <cell r="A516" t="str">
            <v>134-2</v>
          </cell>
          <cell r="B516">
            <v>5057</v>
          </cell>
          <cell r="C516">
            <v>5</v>
          </cell>
          <cell r="D516" t="str">
            <v>B</v>
          </cell>
          <cell r="E516">
            <v>134</v>
          </cell>
          <cell r="F516" t="str">
            <v>Z</v>
          </cell>
          <cell r="G516">
            <v>2</v>
          </cell>
          <cell r="H516" t="str">
            <v>C5705B-134Z-2</v>
          </cell>
          <cell r="I516">
            <v>0.82499999999999996</v>
          </cell>
          <cell r="J516">
            <v>375.03</v>
          </cell>
        </row>
        <row r="517">
          <cell r="A517" t="str">
            <v>134-3</v>
          </cell>
          <cell r="B517">
            <v>5057</v>
          </cell>
          <cell r="C517">
            <v>5</v>
          </cell>
          <cell r="D517" t="str">
            <v>B</v>
          </cell>
          <cell r="E517">
            <v>134</v>
          </cell>
          <cell r="F517" t="str">
            <v>Z</v>
          </cell>
          <cell r="G517">
            <v>3</v>
          </cell>
          <cell r="H517" t="str">
            <v>C5705B-134Z-3</v>
          </cell>
          <cell r="I517">
            <v>0.89500000000000002</v>
          </cell>
          <cell r="J517">
            <v>375.85500000000002</v>
          </cell>
        </row>
        <row r="518">
          <cell r="A518" t="str">
            <v>134-4</v>
          </cell>
          <cell r="B518">
            <v>5057</v>
          </cell>
          <cell r="C518">
            <v>5</v>
          </cell>
          <cell r="D518" t="str">
            <v>B</v>
          </cell>
          <cell r="E518">
            <v>134</v>
          </cell>
          <cell r="F518" t="str">
            <v>Z</v>
          </cell>
          <cell r="G518">
            <v>4</v>
          </cell>
          <cell r="H518" t="str">
            <v>C5705B-134Z-4</v>
          </cell>
          <cell r="I518">
            <v>0.99</v>
          </cell>
          <cell r="J518">
            <v>376.75</v>
          </cell>
        </row>
        <row r="519">
          <cell r="A519" t="str">
            <v>135-1</v>
          </cell>
          <cell r="B519">
            <v>5057</v>
          </cell>
          <cell r="C519">
            <v>5</v>
          </cell>
          <cell r="D519" t="str">
            <v>B</v>
          </cell>
          <cell r="E519">
            <v>135</v>
          </cell>
          <cell r="F519" t="str">
            <v>Z</v>
          </cell>
          <cell r="G519">
            <v>1</v>
          </cell>
          <cell r="H519" t="str">
            <v>C5705B-135Z-1</v>
          </cell>
          <cell r="I519">
            <v>0.82499999999999996</v>
          </cell>
          <cell r="J519">
            <v>377.7</v>
          </cell>
        </row>
        <row r="520">
          <cell r="A520" t="str">
            <v>135-2</v>
          </cell>
          <cell r="B520">
            <v>5057</v>
          </cell>
          <cell r="C520">
            <v>5</v>
          </cell>
          <cell r="D520" t="str">
            <v>B</v>
          </cell>
          <cell r="E520">
            <v>135</v>
          </cell>
          <cell r="F520" t="str">
            <v>Z</v>
          </cell>
          <cell r="G520">
            <v>2</v>
          </cell>
          <cell r="H520" t="str">
            <v>C5705B-135Z-2</v>
          </cell>
          <cell r="I520">
            <v>0.72</v>
          </cell>
          <cell r="J520">
            <v>378.52499999999998</v>
          </cell>
        </row>
        <row r="521">
          <cell r="A521" t="str">
            <v>135-3</v>
          </cell>
          <cell r="B521">
            <v>5057</v>
          </cell>
          <cell r="C521">
            <v>5</v>
          </cell>
          <cell r="D521" t="str">
            <v>B</v>
          </cell>
          <cell r="E521">
            <v>135</v>
          </cell>
          <cell r="F521" t="str">
            <v>Z</v>
          </cell>
          <cell r="G521">
            <v>3</v>
          </cell>
          <cell r="H521" t="str">
            <v>C5705B-135Z-3</v>
          </cell>
          <cell r="I521">
            <v>0.78</v>
          </cell>
          <cell r="J521">
            <v>379.245</v>
          </cell>
        </row>
        <row r="522">
          <cell r="A522" t="str">
            <v>135-4</v>
          </cell>
          <cell r="B522">
            <v>5057</v>
          </cell>
          <cell r="C522">
            <v>5</v>
          </cell>
          <cell r="D522" t="str">
            <v>B</v>
          </cell>
          <cell r="E522">
            <v>135</v>
          </cell>
          <cell r="F522" t="str">
            <v>Z</v>
          </cell>
          <cell r="G522">
            <v>4</v>
          </cell>
          <cell r="H522" t="str">
            <v>C5705B-135Z-4</v>
          </cell>
          <cell r="I522">
            <v>0.76</v>
          </cell>
          <cell r="J522">
            <v>380.02499999999998</v>
          </cell>
        </row>
        <row r="523">
          <cell r="A523" t="str">
            <v>136-1</v>
          </cell>
          <cell r="B523">
            <v>5057</v>
          </cell>
          <cell r="C523">
            <v>5</v>
          </cell>
          <cell r="D523" t="str">
            <v>B</v>
          </cell>
          <cell r="E523">
            <v>136</v>
          </cell>
          <cell r="F523" t="str">
            <v>Z</v>
          </cell>
          <cell r="G523">
            <v>1</v>
          </cell>
          <cell r="H523" t="str">
            <v>C5705B-136Z-1</v>
          </cell>
          <cell r="I523">
            <v>0.62</v>
          </cell>
          <cell r="J523">
            <v>380.7</v>
          </cell>
        </row>
        <row r="524">
          <cell r="A524" t="str">
            <v>136-2</v>
          </cell>
          <cell r="B524">
            <v>5057</v>
          </cell>
          <cell r="C524">
            <v>5</v>
          </cell>
          <cell r="D524" t="str">
            <v>B</v>
          </cell>
          <cell r="E524">
            <v>136</v>
          </cell>
          <cell r="F524" t="str">
            <v>Z</v>
          </cell>
          <cell r="G524">
            <v>2</v>
          </cell>
          <cell r="H524" t="str">
            <v>C5705B-136Z-2</v>
          </cell>
          <cell r="I524">
            <v>0.85</v>
          </cell>
          <cell r="J524">
            <v>381.32</v>
          </cell>
        </row>
        <row r="525">
          <cell r="A525" t="str">
            <v>136-3</v>
          </cell>
          <cell r="B525">
            <v>5057</v>
          </cell>
          <cell r="C525">
            <v>5</v>
          </cell>
          <cell r="D525" t="str">
            <v>B</v>
          </cell>
          <cell r="E525">
            <v>136</v>
          </cell>
          <cell r="F525" t="str">
            <v>Z</v>
          </cell>
          <cell r="G525">
            <v>3</v>
          </cell>
          <cell r="H525" t="str">
            <v>C5705B-136Z-3</v>
          </cell>
          <cell r="I525">
            <v>0.8</v>
          </cell>
          <cell r="J525">
            <v>382.17</v>
          </cell>
        </row>
        <row r="526">
          <cell r="A526" t="str">
            <v>136-4</v>
          </cell>
          <cell r="B526">
            <v>5057</v>
          </cell>
          <cell r="C526">
            <v>5</v>
          </cell>
          <cell r="D526" t="str">
            <v>B</v>
          </cell>
          <cell r="E526">
            <v>136</v>
          </cell>
          <cell r="F526" t="str">
            <v>Z</v>
          </cell>
          <cell r="G526">
            <v>4</v>
          </cell>
          <cell r="H526" t="str">
            <v>C5705B-136Z-4</v>
          </cell>
          <cell r="I526">
            <v>0.83499999999999996</v>
          </cell>
          <cell r="J526">
            <v>382.97</v>
          </cell>
        </row>
        <row r="527">
          <cell r="A527" t="str">
            <v>137-1</v>
          </cell>
          <cell r="B527">
            <v>5057</v>
          </cell>
          <cell r="C527">
            <v>5</v>
          </cell>
          <cell r="D527" t="str">
            <v>B</v>
          </cell>
          <cell r="E527">
            <v>137</v>
          </cell>
          <cell r="F527" t="str">
            <v>Z</v>
          </cell>
          <cell r="G527">
            <v>1</v>
          </cell>
          <cell r="H527" t="str">
            <v>C5705B-137Z-1</v>
          </cell>
          <cell r="I527">
            <v>0.73</v>
          </cell>
          <cell r="J527">
            <v>383.7</v>
          </cell>
        </row>
        <row r="528">
          <cell r="A528" t="str">
            <v>137-2</v>
          </cell>
          <cell r="B528">
            <v>5057</v>
          </cell>
          <cell r="C528">
            <v>5</v>
          </cell>
          <cell r="D528" t="str">
            <v>B</v>
          </cell>
          <cell r="E528">
            <v>137</v>
          </cell>
          <cell r="F528" t="str">
            <v>Z</v>
          </cell>
          <cell r="G528">
            <v>2</v>
          </cell>
          <cell r="H528" t="str">
            <v>C5705B-137Z-2</v>
          </cell>
          <cell r="I528">
            <v>0.74</v>
          </cell>
          <cell r="J528">
            <v>384.43</v>
          </cell>
        </row>
        <row r="529">
          <cell r="A529" t="str">
            <v>137-3</v>
          </cell>
          <cell r="B529">
            <v>5057</v>
          </cell>
          <cell r="C529">
            <v>5</v>
          </cell>
          <cell r="D529" t="str">
            <v>B</v>
          </cell>
          <cell r="E529">
            <v>137</v>
          </cell>
          <cell r="F529" t="str">
            <v>Z</v>
          </cell>
          <cell r="G529">
            <v>3</v>
          </cell>
          <cell r="H529" t="str">
            <v>C5705B-137Z-3</v>
          </cell>
          <cell r="I529">
            <v>0.82</v>
          </cell>
          <cell r="J529">
            <v>385.17</v>
          </cell>
        </row>
        <row r="530">
          <cell r="A530" t="str">
            <v>137-4</v>
          </cell>
          <cell r="B530">
            <v>5057</v>
          </cell>
          <cell r="C530">
            <v>5</v>
          </cell>
          <cell r="D530" t="str">
            <v>B</v>
          </cell>
          <cell r="E530">
            <v>137</v>
          </cell>
          <cell r="F530" t="str">
            <v>Z</v>
          </cell>
          <cell r="G530">
            <v>4</v>
          </cell>
          <cell r="H530" t="str">
            <v>C5705B-137Z-4</v>
          </cell>
          <cell r="I530">
            <v>0.9</v>
          </cell>
          <cell r="J530">
            <v>385.99</v>
          </cell>
        </row>
        <row r="531">
          <cell r="A531" t="str">
            <v>138-1</v>
          </cell>
          <cell r="B531">
            <v>5057</v>
          </cell>
          <cell r="C531">
            <v>5</v>
          </cell>
          <cell r="D531" t="str">
            <v>B</v>
          </cell>
          <cell r="E531">
            <v>138</v>
          </cell>
          <cell r="F531" t="str">
            <v>Z</v>
          </cell>
          <cell r="G531">
            <v>1</v>
          </cell>
          <cell r="H531" t="str">
            <v>C5705B-138Z-1</v>
          </cell>
          <cell r="I531">
            <v>0.56999999999999995</v>
          </cell>
          <cell r="J531">
            <v>386.7</v>
          </cell>
        </row>
        <row r="532">
          <cell r="A532" t="str">
            <v>138-2</v>
          </cell>
          <cell r="B532">
            <v>5057</v>
          </cell>
          <cell r="C532">
            <v>5</v>
          </cell>
          <cell r="D532" t="str">
            <v>B</v>
          </cell>
          <cell r="E532">
            <v>138</v>
          </cell>
          <cell r="F532" t="str">
            <v>Z</v>
          </cell>
          <cell r="G532">
            <v>2</v>
          </cell>
          <cell r="H532" t="str">
            <v>C5705B-138Z-2</v>
          </cell>
          <cell r="I532">
            <v>0.85499999999999998</v>
          </cell>
          <cell r="J532">
            <v>387.27</v>
          </cell>
        </row>
        <row r="533">
          <cell r="A533" t="str">
            <v>138-3</v>
          </cell>
          <cell r="B533">
            <v>5057</v>
          </cell>
          <cell r="C533">
            <v>5</v>
          </cell>
          <cell r="D533" t="str">
            <v>B</v>
          </cell>
          <cell r="E533">
            <v>138</v>
          </cell>
          <cell r="F533" t="str">
            <v>Z</v>
          </cell>
          <cell r="G533">
            <v>3</v>
          </cell>
          <cell r="H533" t="str">
            <v>C5705B-138Z-3</v>
          </cell>
          <cell r="I533">
            <v>0.87</v>
          </cell>
          <cell r="J533">
            <v>388.125</v>
          </cell>
        </row>
        <row r="534">
          <cell r="A534" t="str">
            <v>138-4</v>
          </cell>
          <cell r="B534">
            <v>5057</v>
          </cell>
          <cell r="C534">
            <v>5</v>
          </cell>
          <cell r="D534" t="str">
            <v>B</v>
          </cell>
          <cell r="E534">
            <v>138</v>
          </cell>
          <cell r="F534" t="str">
            <v>Z</v>
          </cell>
          <cell r="G534">
            <v>4</v>
          </cell>
          <cell r="H534" t="str">
            <v>C5705B-138Z-4</v>
          </cell>
          <cell r="I534">
            <v>0.8</v>
          </cell>
          <cell r="J534">
            <v>388.995</v>
          </cell>
        </row>
        <row r="535">
          <cell r="A535" t="str">
            <v>139-1</v>
          </cell>
          <cell r="B535">
            <v>5057</v>
          </cell>
          <cell r="C535">
            <v>5</v>
          </cell>
          <cell r="D535" t="str">
            <v>B</v>
          </cell>
          <cell r="E535">
            <v>139</v>
          </cell>
          <cell r="F535" t="str">
            <v>Z</v>
          </cell>
          <cell r="G535">
            <v>1</v>
          </cell>
          <cell r="H535" t="str">
            <v>C5705B-139Z-1</v>
          </cell>
          <cell r="I535">
            <v>0.51500000000000001</v>
          </cell>
          <cell r="J535">
            <v>389.7</v>
          </cell>
        </row>
        <row r="536">
          <cell r="A536" t="str">
            <v>139-2</v>
          </cell>
          <cell r="B536">
            <v>5057</v>
          </cell>
          <cell r="C536">
            <v>5</v>
          </cell>
          <cell r="D536" t="str">
            <v>B</v>
          </cell>
          <cell r="E536">
            <v>139</v>
          </cell>
          <cell r="F536" t="str">
            <v>Z</v>
          </cell>
          <cell r="G536">
            <v>2</v>
          </cell>
          <cell r="H536" t="str">
            <v>C5705B-139Z-2</v>
          </cell>
          <cell r="I536">
            <v>0.85499999999999998</v>
          </cell>
          <cell r="J536">
            <v>390.21499999999997</v>
          </cell>
        </row>
        <row r="537">
          <cell r="A537" t="str">
            <v>139-3</v>
          </cell>
          <cell r="B537">
            <v>5057</v>
          </cell>
          <cell r="C537">
            <v>5</v>
          </cell>
          <cell r="D537" t="str">
            <v>B</v>
          </cell>
          <cell r="E537">
            <v>139</v>
          </cell>
          <cell r="F537" t="str">
            <v>Z</v>
          </cell>
          <cell r="G537">
            <v>3</v>
          </cell>
          <cell r="H537" t="str">
            <v>C5705B-139Z-3</v>
          </cell>
          <cell r="I537">
            <v>0.88</v>
          </cell>
          <cell r="J537">
            <v>391.07</v>
          </cell>
        </row>
        <row r="538">
          <cell r="A538" t="str">
            <v>139-4</v>
          </cell>
          <cell r="B538">
            <v>5057</v>
          </cell>
          <cell r="C538">
            <v>5</v>
          </cell>
          <cell r="D538" t="str">
            <v>B</v>
          </cell>
          <cell r="E538">
            <v>139</v>
          </cell>
          <cell r="F538" t="str">
            <v>Z</v>
          </cell>
          <cell r="G538">
            <v>4</v>
          </cell>
          <cell r="H538" t="str">
            <v>C5705B-139Z-4</v>
          </cell>
          <cell r="I538">
            <v>0.8</v>
          </cell>
          <cell r="J538">
            <v>391.95</v>
          </cell>
        </row>
        <row r="539">
          <cell r="A539" t="str">
            <v>140-1</v>
          </cell>
          <cell r="B539">
            <v>5057</v>
          </cell>
          <cell r="C539">
            <v>5</v>
          </cell>
          <cell r="D539" t="str">
            <v>B</v>
          </cell>
          <cell r="E539">
            <v>140</v>
          </cell>
          <cell r="F539" t="str">
            <v>Z</v>
          </cell>
          <cell r="G539">
            <v>1</v>
          </cell>
          <cell r="H539" t="str">
            <v>C5705B-140Z-1</v>
          </cell>
          <cell r="I539">
            <v>0.41</v>
          </cell>
          <cell r="J539">
            <v>392.7</v>
          </cell>
        </row>
        <row r="540">
          <cell r="A540" t="str">
            <v>140-2</v>
          </cell>
          <cell r="B540">
            <v>5057</v>
          </cell>
          <cell r="C540">
            <v>5</v>
          </cell>
          <cell r="D540" t="str">
            <v>B</v>
          </cell>
          <cell r="E540">
            <v>140</v>
          </cell>
          <cell r="F540" t="str">
            <v>Z</v>
          </cell>
          <cell r="G540">
            <v>2</v>
          </cell>
          <cell r="H540" t="str">
            <v>C5705B-140Z-2</v>
          </cell>
          <cell r="I540">
            <v>0.77500000000000002</v>
          </cell>
          <cell r="J540">
            <v>393.11</v>
          </cell>
        </row>
        <row r="541">
          <cell r="A541" t="str">
            <v>140-3</v>
          </cell>
          <cell r="B541">
            <v>5057</v>
          </cell>
          <cell r="C541">
            <v>5</v>
          </cell>
          <cell r="D541" t="str">
            <v>B</v>
          </cell>
          <cell r="E541">
            <v>140</v>
          </cell>
          <cell r="F541" t="str">
            <v>Z</v>
          </cell>
          <cell r="G541">
            <v>3</v>
          </cell>
          <cell r="H541" t="str">
            <v>C5705B-140Z-3</v>
          </cell>
          <cell r="I541">
            <v>0.97</v>
          </cell>
          <cell r="J541">
            <v>393.88499999999999</v>
          </cell>
        </row>
        <row r="542">
          <cell r="A542" t="str">
            <v>140-4</v>
          </cell>
          <cell r="B542">
            <v>5057</v>
          </cell>
          <cell r="C542">
            <v>5</v>
          </cell>
          <cell r="D542" t="str">
            <v>B</v>
          </cell>
          <cell r="E542">
            <v>140</v>
          </cell>
          <cell r="F542" t="str">
            <v>Z</v>
          </cell>
          <cell r="G542">
            <v>4</v>
          </cell>
          <cell r="H542" t="str">
            <v>C5705B-140Z-4</v>
          </cell>
          <cell r="I542">
            <v>0.97</v>
          </cell>
          <cell r="J542">
            <v>394.85500000000002</v>
          </cell>
        </row>
        <row r="543">
          <cell r="A543" t="str">
            <v>141-1</v>
          </cell>
          <cell r="B543">
            <v>5057</v>
          </cell>
          <cell r="C543">
            <v>5</v>
          </cell>
          <cell r="D543" t="str">
            <v>B</v>
          </cell>
          <cell r="E543">
            <v>141</v>
          </cell>
          <cell r="F543" t="str">
            <v>Z</v>
          </cell>
          <cell r="G543">
            <v>1</v>
          </cell>
          <cell r="H543" t="str">
            <v>C5705B-141Z-1</v>
          </cell>
          <cell r="I543">
            <v>0.8</v>
          </cell>
          <cell r="J543">
            <v>395.7</v>
          </cell>
        </row>
        <row r="544">
          <cell r="A544" t="str">
            <v>141-2</v>
          </cell>
          <cell r="B544">
            <v>5057</v>
          </cell>
          <cell r="C544">
            <v>5</v>
          </cell>
          <cell r="D544" t="str">
            <v>B</v>
          </cell>
          <cell r="E544">
            <v>141</v>
          </cell>
          <cell r="F544" t="str">
            <v>Z</v>
          </cell>
          <cell r="G544">
            <v>2</v>
          </cell>
          <cell r="H544" t="str">
            <v>C5705B-141Z-2</v>
          </cell>
          <cell r="I544">
            <v>0.56000000000000005</v>
          </cell>
          <cell r="J544">
            <v>396.5</v>
          </cell>
        </row>
        <row r="545">
          <cell r="A545" t="str">
            <v>141-3</v>
          </cell>
          <cell r="B545">
            <v>5057</v>
          </cell>
          <cell r="C545">
            <v>5</v>
          </cell>
          <cell r="D545" t="str">
            <v>B</v>
          </cell>
          <cell r="E545">
            <v>141</v>
          </cell>
          <cell r="F545" t="str">
            <v>Z</v>
          </cell>
          <cell r="G545">
            <v>3</v>
          </cell>
          <cell r="H545" t="str">
            <v>C5705B-141Z-3</v>
          </cell>
          <cell r="I545">
            <v>0.97499999999999998</v>
          </cell>
          <cell r="J545">
            <v>397.06</v>
          </cell>
        </row>
        <row r="546">
          <cell r="A546" t="str">
            <v>141-4</v>
          </cell>
          <cell r="B546">
            <v>5057</v>
          </cell>
          <cell r="C546">
            <v>5</v>
          </cell>
          <cell r="D546" t="str">
            <v>B</v>
          </cell>
          <cell r="E546">
            <v>141</v>
          </cell>
          <cell r="F546" t="str">
            <v>Z</v>
          </cell>
          <cell r="G546">
            <v>4</v>
          </cell>
          <cell r="H546" t="str">
            <v>C5705B-141Z-4</v>
          </cell>
          <cell r="I546">
            <v>0.78</v>
          </cell>
          <cell r="J546">
            <v>398.03500000000003</v>
          </cell>
        </row>
        <row r="547">
          <cell r="A547" t="str">
            <v>142-1</v>
          </cell>
          <cell r="B547">
            <v>5057</v>
          </cell>
          <cell r="C547">
            <v>5</v>
          </cell>
          <cell r="D547" t="str">
            <v>B</v>
          </cell>
          <cell r="E547">
            <v>142</v>
          </cell>
          <cell r="F547" t="str">
            <v>Z</v>
          </cell>
          <cell r="G547">
            <v>1</v>
          </cell>
          <cell r="H547" t="str">
            <v>C5705B-142Z-1</v>
          </cell>
          <cell r="I547">
            <v>0.96</v>
          </cell>
          <cell r="J547">
            <v>398.7</v>
          </cell>
        </row>
        <row r="548">
          <cell r="A548" t="str">
            <v>142-2</v>
          </cell>
          <cell r="B548">
            <v>5057</v>
          </cell>
          <cell r="C548">
            <v>5</v>
          </cell>
          <cell r="D548" t="str">
            <v>B</v>
          </cell>
          <cell r="E548">
            <v>142</v>
          </cell>
          <cell r="F548" t="str">
            <v>Z</v>
          </cell>
          <cell r="G548">
            <v>2</v>
          </cell>
          <cell r="H548" t="str">
            <v>C5705B-142Z-2</v>
          </cell>
          <cell r="I548">
            <v>0.45500000000000002</v>
          </cell>
          <cell r="J548">
            <v>399.66</v>
          </cell>
        </row>
        <row r="549">
          <cell r="A549" t="str">
            <v>142-3</v>
          </cell>
          <cell r="B549">
            <v>5057</v>
          </cell>
          <cell r="C549">
            <v>5</v>
          </cell>
          <cell r="D549" t="str">
            <v>B</v>
          </cell>
          <cell r="E549">
            <v>142</v>
          </cell>
          <cell r="F549" t="str">
            <v>Z</v>
          </cell>
          <cell r="G549">
            <v>3</v>
          </cell>
          <cell r="H549" t="str">
            <v>C5705B-142Z-3</v>
          </cell>
          <cell r="I549">
            <v>0.995</v>
          </cell>
          <cell r="J549">
            <v>400.11500000000001</v>
          </cell>
        </row>
        <row r="550">
          <cell r="A550" t="str">
            <v>142-4</v>
          </cell>
          <cell r="B550">
            <v>5057</v>
          </cell>
          <cell r="C550">
            <v>5</v>
          </cell>
          <cell r="D550" t="str">
            <v>B</v>
          </cell>
          <cell r="E550">
            <v>142</v>
          </cell>
          <cell r="F550" t="str">
            <v>Z</v>
          </cell>
          <cell r="G550">
            <v>4</v>
          </cell>
          <cell r="H550" t="str">
            <v>C5705B-142Z-4</v>
          </cell>
          <cell r="I550">
            <v>0.83499999999999996</v>
          </cell>
          <cell r="J550">
            <v>401.11</v>
          </cell>
        </row>
        <row r="551">
          <cell r="A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</sheetData>
      <sheetData sheetId="2">
        <row r="12">
          <cell r="AI12" t="str">
            <v>undeformed</v>
          </cell>
          <cell r="AJ12">
            <v>0</v>
          </cell>
        </row>
        <row r="13">
          <cell r="AI13" t="str">
            <v>minor fracturing</v>
          </cell>
          <cell r="AJ13">
            <v>1</v>
          </cell>
        </row>
        <row r="14">
          <cell r="AI14" t="str">
            <v>moderate fracturing</v>
          </cell>
          <cell r="AJ14">
            <v>2</v>
          </cell>
        </row>
        <row r="15">
          <cell r="AI15" t="str">
            <v>fracturing with incipient grain size reduction and rotation</v>
          </cell>
          <cell r="AJ15">
            <v>3</v>
          </cell>
        </row>
        <row r="16">
          <cell r="AI16" t="str">
            <v>well-developed cataclasis</v>
          </cell>
          <cell r="AJ16">
            <v>4</v>
          </cell>
        </row>
        <row r="17">
          <cell r="AI17" t="str">
            <v>Ultracataclasite (or fault gouge)</v>
          </cell>
          <cell r="AJ1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ittle deformation"/>
      <sheetName val="Depth_Lookup"/>
      <sheetName val="definitions_list_lookup"/>
    </sheetNames>
    <sheetDataSet>
      <sheetData sheetId="0"/>
      <sheetData sheetId="1">
        <row r="3">
          <cell r="A3" t="str">
            <v>1-1</v>
          </cell>
          <cell r="B3">
            <v>5057</v>
          </cell>
          <cell r="C3">
            <v>5</v>
          </cell>
          <cell r="D3" t="str">
            <v>B</v>
          </cell>
          <cell r="E3">
            <v>1</v>
          </cell>
          <cell r="F3" t="str">
            <v>Z</v>
          </cell>
          <cell r="G3">
            <v>1</v>
          </cell>
          <cell r="H3" t="str">
            <v>C5705B-1Z-1</v>
          </cell>
          <cell r="I3">
            <v>0.9</v>
          </cell>
          <cell r="J3">
            <v>0</v>
          </cell>
        </row>
        <row r="4">
          <cell r="A4" t="str">
            <v>1-2</v>
          </cell>
          <cell r="B4">
            <v>5057</v>
          </cell>
          <cell r="C4">
            <v>5</v>
          </cell>
          <cell r="D4" t="str">
            <v>B</v>
          </cell>
          <cell r="E4">
            <v>1</v>
          </cell>
          <cell r="F4" t="str">
            <v>Z</v>
          </cell>
          <cell r="G4">
            <v>2</v>
          </cell>
          <cell r="H4" t="str">
            <v>C5705B-1Z-2</v>
          </cell>
          <cell r="I4">
            <v>0.875</v>
          </cell>
          <cell r="J4">
            <v>0.9</v>
          </cell>
        </row>
        <row r="5">
          <cell r="A5" t="str">
            <v>1-3</v>
          </cell>
          <cell r="B5">
            <v>5057</v>
          </cell>
          <cell r="C5">
            <v>5</v>
          </cell>
          <cell r="D5" t="str">
            <v>B</v>
          </cell>
          <cell r="E5">
            <v>1</v>
          </cell>
          <cell r="F5" t="str">
            <v>Z</v>
          </cell>
          <cell r="G5">
            <v>3</v>
          </cell>
          <cell r="H5" t="str">
            <v>C5705B-1Z-3</v>
          </cell>
          <cell r="I5">
            <v>0.93</v>
          </cell>
          <cell r="J5">
            <v>1.7749999999999999</v>
          </cell>
        </row>
        <row r="6">
          <cell r="A6" t="str">
            <v>2-1</v>
          </cell>
          <cell r="B6">
            <v>5057</v>
          </cell>
          <cell r="C6">
            <v>5</v>
          </cell>
          <cell r="D6" t="str">
            <v>B</v>
          </cell>
          <cell r="E6">
            <v>2</v>
          </cell>
          <cell r="F6" t="str">
            <v>Z</v>
          </cell>
          <cell r="G6">
            <v>1</v>
          </cell>
          <cell r="H6" t="str">
            <v>C5705B-2Z-1</v>
          </cell>
          <cell r="I6">
            <v>0.55000000000000004</v>
          </cell>
          <cell r="J6">
            <v>2.7</v>
          </cell>
        </row>
        <row r="7">
          <cell r="A7" t="str">
            <v>2-2</v>
          </cell>
          <cell r="B7">
            <v>5057</v>
          </cell>
          <cell r="C7">
            <v>5</v>
          </cell>
          <cell r="D7" t="str">
            <v>B</v>
          </cell>
          <cell r="E7">
            <v>2</v>
          </cell>
          <cell r="F7" t="str">
            <v>Z</v>
          </cell>
          <cell r="G7">
            <v>2</v>
          </cell>
          <cell r="H7" t="str">
            <v>C5705B-2Z-2</v>
          </cell>
          <cell r="I7">
            <v>0.83499999999999996</v>
          </cell>
          <cell r="J7">
            <v>3.25</v>
          </cell>
        </row>
        <row r="8">
          <cell r="A8" t="str">
            <v>2-3</v>
          </cell>
          <cell r="B8">
            <v>5057</v>
          </cell>
          <cell r="C8">
            <v>5</v>
          </cell>
          <cell r="D8" t="str">
            <v>B</v>
          </cell>
          <cell r="E8">
            <v>2</v>
          </cell>
          <cell r="F8" t="str">
            <v>Z</v>
          </cell>
          <cell r="G8">
            <v>3</v>
          </cell>
          <cell r="H8" t="str">
            <v>C5705B-2Z-3</v>
          </cell>
          <cell r="I8">
            <v>0.7</v>
          </cell>
          <cell r="J8">
            <v>4.085</v>
          </cell>
        </row>
        <row r="9">
          <cell r="A9" t="str">
            <v>2-4</v>
          </cell>
          <cell r="B9">
            <v>5057</v>
          </cell>
          <cell r="C9">
            <v>5</v>
          </cell>
          <cell r="D9" t="str">
            <v>B</v>
          </cell>
          <cell r="E9">
            <v>2</v>
          </cell>
          <cell r="F9" t="str">
            <v>Z</v>
          </cell>
          <cell r="G9">
            <v>4</v>
          </cell>
          <cell r="H9" t="str">
            <v>C5705B-2Z-4</v>
          </cell>
          <cell r="I9">
            <v>0.90500000000000003</v>
          </cell>
          <cell r="J9">
            <v>4.7850000000000001</v>
          </cell>
        </row>
        <row r="10">
          <cell r="A10" t="str">
            <v>3-1</v>
          </cell>
          <cell r="B10">
            <v>5057</v>
          </cell>
          <cell r="C10">
            <v>5</v>
          </cell>
          <cell r="D10" t="str">
            <v>B</v>
          </cell>
          <cell r="E10">
            <v>3</v>
          </cell>
          <cell r="F10" t="str">
            <v>Z</v>
          </cell>
          <cell r="G10">
            <v>1</v>
          </cell>
          <cell r="H10" t="str">
            <v>C5705B-3Z-1</v>
          </cell>
          <cell r="I10">
            <v>0.90500000000000003</v>
          </cell>
          <cell r="J10">
            <v>5.7</v>
          </cell>
        </row>
        <row r="11">
          <cell r="A11" t="str">
            <v>3-2</v>
          </cell>
          <cell r="B11">
            <v>5057</v>
          </cell>
          <cell r="C11">
            <v>5</v>
          </cell>
          <cell r="D11" t="str">
            <v>B</v>
          </cell>
          <cell r="E11">
            <v>3</v>
          </cell>
          <cell r="F11" t="str">
            <v>Z</v>
          </cell>
          <cell r="G11">
            <v>2</v>
          </cell>
          <cell r="H11" t="str">
            <v>C5705B-3Z-2</v>
          </cell>
          <cell r="I11">
            <v>0.85499999999999998</v>
          </cell>
          <cell r="J11">
            <v>6.6050000000000004</v>
          </cell>
        </row>
        <row r="12">
          <cell r="A12" t="str">
            <v>3-3</v>
          </cell>
          <cell r="B12">
            <v>5057</v>
          </cell>
          <cell r="C12">
            <v>5</v>
          </cell>
          <cell r="D12" t="str">
            <v>B</v>
          </cell>
          <cell r="E12">
            <v>3</v>
          </cell>
          <cell r="F12" t="str">
            <v>Z</v>
          </cell>
          <cell r="G12">
            <v>3</v>
          </cell>
          <cell r="H12" t="str">
            <v>C5705B-3Z-3</v>
          </cell>
          <cell r="I12">
            <v>0.85499999999999998</v>
          </cell>
          <cell r="J12">
            <v>7.46</v>
          </cell>
        </row>
        <row r="13">
          <cell r="A13" t="str">
            <v>3-4</v>
          </cell>
          <cell r="B13">
            <v>5057</v>
          </cell>
          <cell r="C13">
            <v>5</v>
          </cell>
          <cell r="D13" t="str">
            <v>B</v>
          </cell>
          <cell r="E13">
            <v>3</v>
          </cell>
          <cell r="F13" t="str">
            <v>Z</v>
          </cell>
          <cell r="G13">
            <v>4</v>
          </cell>
          <cell r="H13" t="str">
            <v>C5705B-3Z-4</v>
          </cell>
          <cell r="I13">
            <v>0.52500000000000002</v>
          </cell>
          <cell r="J13">
            <v>8.3149999999999995</v>
          </cell>
        </row>
        <row r="14">
          <cell r="A14" t="str">
            <v>4-1</v>
          </cell>
          <cell r="B14">
            <v>5057</v>
          </cell>
          <cell r="C14">
            <v>5</v>
          </cell>
          <cell r="D14" t="str">
            <v>B</v>
          </cell>
          <cell r="E14">
            <v>4</v>
          </cell>
          <cell r="F14" t="str">
            <v>Z</v>
          </cell>
          <cell r="G14">
            <v>1</v>
          </cell>
          <cell r="H14" t="str">
            <v>C5705B-4Z-1</v>
          </cell>
          <cell r="I14">
            <v>0.875</v>
          </cell>
          <cell r="J14">
            <v>8.6999999999999993</v>
          </cell>
        </row>
        <row r="15">
          <cell r="A15" t="str">
            <v>4-2</v>
          </cell>
          <cell r="B15">
            <v>5057</v>
          </cell>
          <cell r="C15">
            <v>5</v>
          </cell>
          <cell r="D15" t="str">
            <v>B</v>
          </cell>
          <cell r="E15">
            <v>4</v>
          </cell>
          <cell r="F15" t="str">
            <v>Z</v>
          </cell>
          <cell r="G15">
            <v>2</v>
          </cell>
          <cell r="H15" t="str">
            <v>C5705B-4Z-2</v>
          </cell>
          <cell r="I15">
            <v>0.74</v>
          </cell>
          <cell r="J15">
            <v>9.5749999999999993</v>
          </cell>
        </row>
        <row r="16">
          <cell r="A16" t="str">
            <v>4-3</v>
          </cell>
          <cell r="B16">
            <v>5057</v>
          </cell>
          <cell r="C16">
            <v>5</v>
          </cell>
          <cell r="D16" t="str">
            <v>B</v>
          </cell>
          <cell r="E16">
            <v>4</v>
          </cell>
          <cell r="F16" t="str">
            <v>Z</v>
          </cell>
          <cell r="G16">
            <v>3</v>
          </cell>
          <cell r="H16" t="str">
            <v>C5705B-4Z-3</v>
          </cell>
          <cell r="I16">
            <v>0.71499999999999997</v>
          </cell>
          <cell r="J16">
            <v>10.315</v>
          </cell>
        </row>
        <row r="17">
          <cell r="A17" t="str">
            <v>4-4</v>
          </cell>
          <cell r="B17">
            <v>5057</v>
          </cell>
          <cell r="C17">
            <v>5</v>
          </cell>
          <cell r="D17" t="str">
            <v>B</v>
          </cell>
          <cell r="E17">
            <v>4</v>
          </cell>
          <cell r="F17" t="str">
            <v>Z</v>
          </cell>
          <cell r="G17">
            <v>4</v>
          </cell>
          <cell r="H17" t="str">
            <v>C5705B-4Z-4</v>
          </cell>
          <cell r="I17">
            <v>0.8</v>
          </cell>
          <cell r="J17">
            <v>11.03</v>
          </cell>
        </row>
        <row r="18">
          <cell r="A18" t="str">
            <v>5-1</v>
          </cell>
          <cell r="B18">
            <v>5057</v>
          </cell>
          <cell r="C18">
            <v>5</v>
          </cell>
          <cell r="D18" t="str">
            <v>B</v>
          </cell>
          <cell r="E18">
            <v>5</v>
          </cell>
          <cell r="F18" t="str">
            <v>Z</v>
          </cell>
          <cell r="G18">
            <v>1</v>
          </cell>
          <cell r="H18" t="str">
            <v>C5705B-5Z-1</v>
          </cell>
          <cell r="I18">
            <v>0.78500000000000003</v>
          </cell>
          <cell r="J18">
            <v>11.7</v>
          </cell>
        </row>
        <row r="19">
          <cell r="A19" t="str">
            <v>5-2</v>
          </cell>
          <cell r="B19">
            <v>5057</v>
          </cell>
          <cell r="C19">
            <v>5</v>
          </cell>
          <cell r="D19" t="str">
            <v>B</v>
          </cell>
          <cell r="E19">
            <v>5</v>
          </cell>
          <cell r="F19" t="str">
            <v>Z</v>
          </cell>
          <cell r="G19">
            <v>2</v>
          </cell>
          <cell r="H19" t="str">
            <v>C5705B-5Z-2</v>
          </cell>
          <cell r="I19">
            <v>0.89500000000000002</v>
          </cell>
          <cell r="J19">
            <v>12.484999999999999</v>
          </cell>
        </row>
        <row r="20">
          <cell r="A20" t="str">
            <v>5-3</v>
          </cell>
          <cell r="B20">
            <v>5057</v>
          </cell>
          <cell r="C20">
            <v>5</v>
          </cell>
          <cell r="D20" t="str">
            <v>B</v>
          </cell>
          <cell r="E20">
            <v>5</v>
          </cell>
          <cell r="F20" t="str">
            <v>Z</v>
          </cell>
          <cell r="G20">
            <v>3</v>
          </cell>
          <cell r="H20" t="str">
            <v>C5705B-5Z-3</v>
          </cell>
          <cell r="I20">
            <v>0.84499999999999997</v>
          </cell>
          <cell r="J20">
            <v>13.38</v>
          </cell>
        </row>
        <row r="21">
          <cell r="A21" t="str">
            <v>5-4</v>
          </cell>
          <cell r="B21">
            <v>5057</v>
          </cell>
          <cell r="C21">
            <v>5</v>
          </cell>
          <cell r="D21" t="str">
            <v>B</v>
          </cell>
          <cell r="E21">
            <v>5</v>
          </cell>
          <cell r="F21" t="str">
            <v>Z</v>
          </cell>
          <cell r="G21">
            <v>4</v>
          </cell>
          <cell r="H21" t="str">
            <v>C5705B-5Z-4</v>
          </cell>
          <cell r="I21">
            <v>0.62</v>
          </cell>
          <cell r="J21">
            <v>14.225</v>
          </cell>
        </row>
        <row r="22">
          <cell r="A22" t="str">
            <v>6-1</v>
          </cell>
          <cell r="B22">
            <v>5057</v>
          </cell>
          <cell r="C22">
            <v>5</v>
          </cell>
          <cell r="D22" t="str">
            <v>B</v>
          </cell>
          <cell r="E22">
            <v>6</v>
          </cell>
          <cell r="F22" t="str">
            <v>Z</v>
          </cell>
          <cell r="G22">
            <v>1</v>
          </cell>
          <cell r="H22" t="str">
            <v>C5705B-6Z-1</v>
          </cell>
          <cell r="I22">
            <v>0.9</v>
          </cell>
          <cell r="J22">
            <v>14.7</v>
          </cell>
        </row>
        <row r="23">
          <cell r="A23" t="str">
            <v>6-2</v>
          </cell>
          <cell r="B23">
            <v>5057</v>
          </cell>
          <cell r="C23">
            <v>5</v>
          </cell>
          <cell r="D23" t="str">
            <v>B</v>
          </cell>
          <cell r="E23">
            <v>6</v>
          </cell>
          <cell r="F23" t="str">
            <v>Z</v>
          </cell>
          <cell r="G23">
            <v>2</v>
          </cell>
          <cell r="H23" t="str">
            <v>C5705B-6Z-2</v>
          </cell>
          <cell r="I23">
            <v>0.94499999999999995</v>
          </cell>
          <cell r="J23">
            <v>15.6</v>
          </cell>
        </row>
        <row r="24">
          <cell r="A24" t="str">
            <v>6-3</v>
          </cell>
          <cell r="B24">
            <v>5057</v>
          </cell>
          <cell r="C24">
            <v>5</v>
          </cell>
          <cell r="D24" t="str">
            <v>B</v>
          </cell>
          <cell r="E24">
            <v>6</v>
          </cell>
          <cell r="F24" t="str">
            <v>Z</v>
          </cell>
          <cell r="G24">
            <v>3</v>
          </cell>
          <cell r="H24" t="str">
            <v>C5705B-6Z-3</v>
          </cell>
          <cell r="I24">
            <v>0.69</v>
          </cell>
          <cell r="J24">
            <v>16.545000000000002</v>
          </cell>
        </row>
        <row r="25">
          <cell r="A25" t="str">
            <v>6-4</v>
          </cell>
          <cell r="B25">
            <v>5057</v>
          </cell>
          <cell r="C25">
            <v>5</v>
          </cell>
          <cell r="D25" t="str">
            <v>B</v>
          </cell>
          <cell r="E25">
            <v>6</v>
          </cell>
          <cell r="F25" t="str">
            <v>Z</v>
          </cell>
          <cell r="G25">
            <v>4</v>
          </cell>
          <cell r="H25" t="str">
            <v>C5705B-6Z-4</v>
          </cell>
          <cell r="I25">
            <v>0.59499999999999997</v>
          </cell>
          <cell r="J25">
            <v>17.234999999999999</v>
          </cell>
        </row>
        <row r="26">
          <cell r="A26" t="str">
            <v>7-1</v>
          </cell>
          <cell r="B26">
            <v>5057</v>
          </cell>
          <cell r="C26">
            <v>5</v>
          </cell>
          <cell r="D26" t="str">
            <v>B</v>
          </cell>
          <cell r="E26">
            <v>7</v>
          </cell>
          <cell r="F26" t="str">
            <v>Z</v>
          </cell>
          <cell r="G26">
            <v>1</v>
          </cell>
          <cell r="H26" t="str">
            <v>C5705B-7Z-1</v>
          </cell>
          <cell r="I26">
            <v>0.9</v>
          </cell>
          <cell r="J26">
            <v>17.7</v>
          </cell>
        </row>
        <row r="27">
          <cell r="A27" t="str">
            <v>7-2</v>
          </cell>
          <cell r="B27">
            <v>5057</v>
          </cell>
          <cell r="C27">
            <v>5</v>
          </cell>
          <cell r="D27" t="str">
            <v>B</v>
          </cell>
          <cell r="E27">
            <v>7</v>
          </cell>
          <cell r="F27" t="str">
            <v>Z</v>
          </cell>
          <cell r="G27">
            <v>2</v>
          </cell>
          <cell r="H27" t="str">
            <v>C5705B-7Z-2</v>
          </cell>
          <cell r="I27">
            <v>0.89</v>
          </cell>
          <cell r="J27">
            <v>18.600000000000001</v>
          </cell>
        </row>
        <row r="28">
          <cell r="A28" t="str">
            <v>7-3</v>
          </cell>
          <cell r="B28">
            <v>5057</v>
          </cell>
          <cell r="C28">
            <v>5</v>
          </cell>
          <cell r="D28" t="str">
            <v>B</v>
          </cell>
          <cell r="E28">
            <v>7</v>
          </cell>
          <cell r="F28" t="str">
            <v>Z</v>
          </cell>
          <cell r="G28">
            <v>3</v>
          </cell>
          <cell r="H28" t="str">
            <v>C5705B-7Z-3</v>
          </cell>
          <cell r="I28">
            <v>0.5</v>
          </cell>
          <cell r="J28">
            <v>19.489999999999998</v>
          </cell>
        </row>
        <row r="29">
          <cell r="A29" t="str">
            <v>7-4</v>
          </cell>
          <cell r="B29">
            <v>5057</v>
          </cell>
          <cell r="C29">
            <v>5</v>
          </cell>
          <cell r="D29" t="str">
            <v>B</v>
          </cell>
          <cell r="E29">
            <v>7</v>
          </cell>
          <cell r="F29" t="str">
            <v>Z</v>
          </cell>
          <cell r="G29">
            <v>4</v>
          </cell>
          <cell r="H29" t="str">
            <v>C5705B-7Z-4</v>
          </cell>
          <cell r="I29">
            <v>0.9</v>
          </cell>
          <cell r="J29">
            <v>19.989999999999998</v>
          </cell>
        </row>
        <row r="30">
          <cell r="A30" t="str">
            <v>8-1</v>
          </cell>
          <cell r="B30">
            <v>5057</v>
          </cell>
          <cell r="C30">
            <v>5</v>
          </cell>
          <cell r="D30" t="str">
            <v>B</v>
          </cell>
          <cell r="E30">
            <v>8</v>
          </cell>
          <cell r="F30" t="str">
            <v>Z</v>
          </cell>
          <cell r="G30">
            <v>1</v>
          </cell>
          <cell r="H30" t="str">
            <v>C5705B-8Z-1</v>
          </cell>
          <cell r="I30">
            <v>0.66</v>
          </cell>
          <cell r="J30">
            <v>20.7</v>
          </cell>
        </row>
        <row r="31">
          <cell r="A31" t="str">
            <v>8-2</v>
          </cell>
          <cell r="B31">
            <v>5057</v>
          </cell>
          <cell r="C31">
            <v>5</v>
          </cell>
          <cell r="D31" t="str">
            <v>B</v>
          </cell>
          <cell r="E31">
            <v>8</v>
          </cell>
          <cell r="F31" t="str">
            <v>Z</v>
          </cell>
          <cell r="G31">
            <v>2</v>
          </cell>
          <cell r="H31" t="str">
            <v>C5705B-8Z-2</v>
          </cell>
          <cell r="I31">
            <v>0.98</v>
          </cell>
          <cell r="J31">
            <v>21.36</v>
          </cell>
        </row>
        <row r="32">
          <cell r="A32" t="str">
            <v>8-3</v>
          </cell>
          <cell r="B32">
            <v>5057</v>
          </cell>
          <cell r="C32">
            <v>5</v>
          </cell>
          <cell r="D32" t="str">
            <v>B</v>
          </cell>
          <cell r="E32">
            <v>8</v>
          </cell>
          <cell r="F32" t="str">
            <v>Z</v>
          </cell>
          <cell r="G32">
            <v>3</v>
          </cell>
          <cell r="H32" t="str">
            <v>C5705B-8Z-3</v>
          </cell>
          <cell r="I32">
            <v>0.6</v>
          </cell>
          <cell r="J32">
            <v>22.34</v>
          </cell>
        </row>
        <row r="33">
          <cell r="A33" t="str">
            <v>8-4</v>
          </cell>
          <cell r="B33">
            <v>5057</v>
          </cell>
          <cell r="C33">
            <v>5</v>
          </cell>
          <cell r="D33" t="str">
            <v>B</v>
          </cell>
          <cell r="E33">
            <v>8</v>
          </cell>
          <cell r="F33" t="str">
            <v>Z</v>
          </cell>
          <cell r="G33">
            <v>4</v>
          </cell>
          <cell r="H33" t="str">
            <v>C5705B-8Z-4</v>
          </cell>
          <cell r="I33">
            <v>0.84</v>
          </cell>
          <cell r="J33">
            <v>22.94</v>
          </cell>
        </row>
        <row r="34">
          <cell r="A34" t="str">
            <v>9-1</v>
          </cell>
          <cell r="B34">
            <v>5057</v>
          </cell>
          <cell r="C34">
            <v>5</v>
          </cell>
          <cell r="D34" t="str">
            <v>B</v>
          </cell>
          <cell r="E34">
            <v>9</v>
          </cell>
          <cell r="F34" t="str">
            <v>Z</v>
          </cell>
          <cell r="G34">
            <v>1</v>
          </cell>
          <cell r="H34" t="str">
            <v>C5705B-9Z-1</v>
          </cell>
          <cell r="I34">
            <v>0.89500000000000002</v>
          </cell>
          <cell r="J34">
            <v>23.7</v>
          </cell>
        </row>
        <row r="35">
          <cell r="A35" t="str">
            <v>9-2</v>
          </cell>
          <cell r="B35">
            <v>5057</v>
          </cell>
          <cell r="C35">
            <v>5</v>
          </cell>
          <cell r="D35" t="str">
            <v>B</v>
          </cell>
          <cell r="E35">
            <v>9</v>
          </cell>
          <cell r="F35" t="str">
            <v>Z</v>
          </cell>
          <cell r="G35">
            <v>2</v>
          </cell>
          <cell r="H35" t="str">
            <v>C5705B-9Z-2</v>
          </cell>
          <cell r="I35">
            <v>0.96</v>
          </cell>
          <cell r="J35">
            <v>24.594999999999999</v>
          </cell>
        </row>
        <row r="36">
          <cell r="A36" t="str">
            <v>9-3</v>
          </cell>
          <cell r="B36">
            <v>5057</v>
          </cell>
          <cell r="C36">
            <v>5</v>
          </cell>
          <cell r="D36" t="str">
            <v>B</v>
          </cell>
          <cell r="E36">
            <v>9</v>
          </cell>
          <cell r="F36" t="str">
            <v>Z</v>
          </cell>
          <cell r="G36">
            <v>3</v>
          </cell>
          <cell r="H36" t="str">
            <v>C5705B-9Z-3</v>
          </cell>
          <cell r="I36">
            <v>0.53</v>
          </cell>
          <cell r="J36">
            <v>25.555</v>
          </cell>
        </row>
        <row r="37">
          <cell r="A37" t="str">
            <v>9-4</v>
          </cell>
          <cell r="B37">
            <v>5057</v>
          </cell>
          <cell r="C37">
            <v>5</v>
          </cell>
          <cell r="D37" t="str">
            <v>B</v>
          </cell>
          <cell r="E37">
            <v>9</v>
          </cell>
          <cell r="F37" t="str">
            <v>Z</v>
          </cell>
          <cell r="G37">
            <v>4</v>
          </cell>
          <cell r="H37" t="str">
            <v>C5705B-9Z-4</v>
          </cell>
          <cell r="I37">
            <v>0.71499999999999997</v>
          </cell>
          <cell r="J37">
            <v>26.085000000000001</v>
          </cell>
        </row>
        <row r="38">
          <cell r="A38" t="str">
            <v>10-1</v>
          </cell>
          <cell r="B38">
            <v>5057</v>
          </cell>
          <cell r="C38">
            <v>5</v>
          </cell>
          <cell r="D38" t="str">
            <v>B</v>
          </cell>
          <cell r="E38">
            <v>10</v>
          </cell>
          <cell r="F38" t="str">
            <v>Z</v>
          </cell>
          <cell r="G38">
            <v>1</v>
          </cell>
          <cell r="H38" t="str">
            <v>C5705B-10Z-1</v>
          </cell>
          <cell r="I38">
            <v>0.97499999999999998</v>
          </cell>
          <cell r="J38">
            <v>26.7</v>
          </cell>
        </row>
        <row r="39">
          <cell r="A39" t="str">
            <v>10-2</v>
          </cell>
          <cell r="B39">
            <v>5057</v>
          </cell>
          <cell r="C39">
            <v>5</v>
          </cell>
          <cell r="D39" t="str">
            <v>B</v>
          </cell>
          <cell r="E39">
            <v>10</v>
          </cell>
          <cell r="F39" t="str">
            <v>Z</v>
          </cell>
          <cell r="G39">
            <v>2</v>
          </cell>
          <cell r="H39" t="str">
            <v>C5705B-10Z-2</v>
          </cell>
          <cell r="I39">
            <v>0.94499999999999995</v>
          </cell>
          <cell r="J39">
            <v>27.675000000000001</v>
          </cell>
        </row>
        <row r="40">
          <cell r="A40" t="str">
            <v>10-3</v>
          </cell>
          <cell r="B40">
            <v>5057</v>
          </cell>
          <cell r="C40">
            <v>5</v>
          </cell>
          <cell r="D40" t="str">
            <v>B</v>
          </cell>
          <cell r="E40">
            <v>10</v>
          </cell>
          <cell r="F40" t="str">
            <v>Z</v>
          </cell>
          <cell r="G40">
            <v>3</v>
          </cell>
          <cell r="H40" t="str">
            <v>C5705B-10Z-3</v>
          </cell>
          <cell r="I40">
            <v>0.76500000000000001</v>
          </cell>
          <cell r="J40">
            <v>28.62</v>
          </cell>
        </row>
        <row r="41">
          <cell r="A41" t="str">
            <v>10-4</v>
          </cell>
          <cell r="B41">
            <v>5057</v>
          </cell>
          <cell r="C41">
            <v>5</v>
          </cell>
          <cell r="D41" t="str">
            <v>B</v>
          </cell>
          <cell r="E41">
            <v>10</v>
          </cell>
          <cell r="F41" t="str">
            <v>Z</v>
          </cell>
          <cell r="G41">
            <v>4</v>
          </cell>
          <cell r="H41" t="str">
            <v>C5705B-10Z-4</v>
          </cell>
          <cell r="I41">
            <v>0.54500000000000004</v>
          </cell>
          <cell r="J41">
            <v>29.385000000000002</v>
          </cell>
        </row>
        <row r="42">
          <cell r="A42" t="str">
            <v>11-1</v>
          </cell>
          <cell r="B42">
            <v>5057</v>
          </cell>
          <cell r="C42">
            <v>5</v>
          </cell>
          <cell r="D42" t="str">
            <v>B</v>
          </cell>
          <cell r="E42">
            <v>11</v>
          </cell>
          <cell r="F42" t="str">
            <v>Z</v>
          </cell>
          <cell r="G42">
            <v>1</v>
          </cell>
          <cell r="H42" t="str">
            <v>C5705B-11Z-1</v>
          </cell>
          <cell r="I42">
            <v>0.9</v>
          </cell>
          <cell r="J42">
            <v>29.7</v>
          </cell>
        </row>
        <row r="43">
          <cell r="A43" t="str">
            <v>11-2</v>
          </cell>
          <cell r="B43">
            <v>5057</v>
          </cell>
          <cell r="C43">
            <v>5</v>
          </cell>
          <cell r="D43" t="str">
            <v>B</v>
          </cell>
          <cell r="E43">
            <v>11</v>
          </cell>
          <cell r="F43" t="str">
            <v>Z</v>
          </cell>
          <cell r="G43">
            <v>2</v>
          </cell>
          <cell r="H43" t="str">
            <v>C5705B-11Z-2</v>
          </cell>
          <cell r="I43">
            <v>0.49</v>
          </cell>
          <cell r="J43">
            <v>30.6</v>
          </cell>
        </row>
        <row r="44">
          <cell r="A44" t="str">
            <v>11-3</v>
          </cell>
          <cell r="B44">
            <v>5057</v>
          </cell>
          <cell r="C44">
            <v>5</v>
          </cell>
          <cell r="D44" t="str">
            <v>B</v>
          </cell>
          <cell r="E44">
            <v>11</v>
          </cell>
          <cell r="F44" t="str">
            <v>Z</v>
          </cell>
          <cell r="G44">
            <v>3</v>
          </cell>
          <cell r="H44" t="str">
            <v>C5705B-11Z-3</v>
          </cell>
          <cell r="I44">
            <v>0.80500000000000005</v>
          </cell>
          <cell r="J44">
            <v>31.09</v>
          </cell>
        </row>
        <row r="45">
          <cell r="A45" t="str">
            <v>11-4</v>
          </cell>
          <cell r="B45">
            <v>5057</v>
          </cell>
          <cell r="C45">
            <v>5</v>
          </cell>
          <cell r="D45" t="str">
            <v>B</v>
          </cell>
          <cell r="E45">
            <v>11</v>
          </cell>
          <cell r="F45" t="str">
            <v>Z</v>
          </cell>
          <cell r="G45">
            <v>4</v>
          </cell>
          <cell r="H45" t="str">
            <v>C5705B-11Z-4</v>
          </cell>
          <cell r="I45">
            <v>0.73</v>
          </cell>
          <cell r="J45">
            <v>31.895</v>
          </cell>
        </row>
        <row r="46">
          <cell r="A46" t="str">
            <v>12-1</v>
          </cell>
          <cell r="B46">
            <v>5057</v>
          </cell>
          <cell r="C46">
            <v>5</v>
          </cell>
          <cell r="D46" t="str">
            <v>B</v>
          </cell>
          <cell r="E46">
            <v>12</v>
          </cell>
          <cell r="F46" t="str">
            <v>Z</v>
          </cell>
          <cell r="G46">
            <v>1</v>
          </cell>
          <cell r="H46" t="str">
            <v>C5705B-12Z-1</v>
          </cell>
          <cell r="I46">
            <v>0.1</v>
          </cell>
          <cell r="J46">
            <v>32.700000000000003</v>
          </cell>
        </row>
        <row r="47">
          <cell r="A47" t="str">
            <v>13-1</v>
          </cell>
          <cell r="B47">
            <v>5057</v>
          </cell>
          <cell r="C47">
            <v>5</v>
          </cell>
          <cell r="D47" t="str">
            <v>B</v>
          </cell>
          <cell r="E47">
            <v>13</v>
          </cell>
          <cell r="F47" t="str">
            <v>M</v>
          </cell>
          <cell r="G47">
            <v>1</v>
          </cell>
          <cell r="H47" t="str">
            <v>C5705B-13M-1</v>
          </cell>
          <cell r="I47">
            <v>0.61</v>
          </cell>
          <cell r="J47">
            <v>20.7</v>
          </cell>
        </row>
        <row r="48">
          <cell r="A48" t="str">
            <v>13-2</v>
          </cell>
          <cell r="B48">
            <v>5057</v>
          </cell>
          <cell r="C48">
            <v>5</v>
          </cell>
          <cell r="D48" t="str">
            <v>B</v>
          </cell>
          <cell r="E48">
            <v>13</v>
          </cell>
          <cell r="F48" t="str">
            <v>M</v>
          </cell>
          <cell r="G48">
            <v>2</v>
          </cell>
          <cell r="H48" t="str">
            <v>C5705B-13M-2</v>
          </cell>
          <cell r="I48">
            <v>0.66</v>
          </cell>
          <cell r="J48">
            <v>21.31</v>
          </cell>
        </row>
        <row r="49">
          <cell r="A49" t="str">
            <v>13-3</v>
          </cell>
          <cell r="B49">
            <v>5057</v>
          </cell>
          <cell r="C49">
            <v>5</v>
          </cell>
          <cell r="D49" t="str">
            <v>B</v>
          </cell>
          <cell r="E49">
            <v>13</v>
          </cell>
          <cell r="F49" t="str">
            <v>M</v>
          </cell>
          <cell r="G49">
            <v>3</v>
          </cell>
          <cell r="H49" t="str">
            <v>C5705B-13M-3</v>
          </cell>
          <cell r="I49">
            <v>0.91</v>
          </cell>
          <cell r="J49">
            <v>21.97</v>
          </cell>
        </row>
        <row r="50">
          <cell r="A50" t="str">
            <v>14-1</v>
          </cell>
          <cell r="B50">
            <v>5057</v>
          </cell>
          <cell r="C50">
            <v>5</v>
          </cell>
          <cell r="D50" t="str">
            <v>B</v>
          </cell>
          <cell r="E50">
            <v>14</v>
          </cell>
          <cell r="F50" t="str">
            <v>M</v>
          </cell>
          <cell r="G50">
            <v>1</v>
          </cell>
          <cell r="H50" t="str">
            <v>C5705B-14M-1</v>
          </cell>
          <cell r="I50">
            <v>0.9</v>
          </cell>
          <cell r="J50">
            <v>22.7</v>
          </cell>
        </row>
        <row r="51">
          <cell r="A51" t="str">
            <v>14-2</v>
          </cell>
          <cell r="B51">
            <v>5057</v>
          </cell>
          <cell r="C51">
            <v>5</v>
          </cell>
          <cell r="D51" t="str">
            <v>B</v>
          </cell>
          <cell r="E51">
            <v>14</v>
          </cell>
          <cell r="F51" t="str">
            <v>M</v>
          </cell>
          <cell r="G51">
            <v>2</v>
          </cell>
          <cell r="H51" t="str">
            <v>C5705B-14M-2</v>
          </cell>
          <cell r="I51">
            <v>0.98</v>
          </cell>
          <cell r="J51">
            <v>23.6</v>
          </cell>
        </row>
        <row r="52">
          <cell r="A52" t="str">
            <v>14-3</v>
          </cell>
          <cell r="B52">
            <v>5057</v>
          </cell>
          <cell r="C52">
            <v>5</v>
          </cell>
          <cell r="D52" t="str">
            <v>B</v>
          </cell>
          <cell r="E52">
            <v>14</v>
          </cell>
          <cell r="F52" t="str">
            <v>M</v>
          </cell>
          <cell r="G52">
            <v>3</v>
          </cell>
          <cell r="H52" t="str">
            <v>C5705B-14M-3</v>
          </cell>
          <cell r="I52">
            <v>0.83</v>
          </cell>
          <cell r="J52">
            <v>24.58</v>
          </cell>
        </row>
        <row r="53">
          <cell r="A53" t="str">
            <v>14-4</v>
          </cell>
          <cell r="B53">
            <v>5057</v>
          </cell>
          <cell r="C53">
            <v>5</v>
          </cell>
          <cell r="D53" t="str">
            <v>B</v>
          </cell>
          <cell r="E53">
            <v>14</v>
          </cell>
          <cell r="F53" t="str">
            <v>M</v>
          </cell>
          <cell r="G53">
            <v>4</v>
          </cell>
          <cell r="H53" t="str">
            <v>C5705B-14M-4</v>
          </cell>
          <cell r="I53">
            <v>0.78500000000000003</v>
          </cell>
          <cell r="J53">
            <v>25.41</v>
          </cell>
        </row>
        <row r="54">
          <cell r="A54" t="str">
            <v>15-1</v>
          </cell>
          <cell r="B54">
            <v>5057</v>
          </cell>
          <cell r="C54">
            <v>5</v>
          </cell>
          <cell r="D54" t="str">
            <v>B</v>
          </cell>
          <cell r="E54">
            <v>15</v>
          </cell>
          <cell r="F54" t="str">
            <v>M</v>
          </cell>
          <cell r="G54">
            <v>1</v>
          </cell>
          <cell r="H54" t="str">
            <v>C5705B-15M-1</v>
          </cell>
          <cell r="I54">
            <v>0.71499999999999997</v>
          </cell>
          <cell r="J54">
            <v>26.7</v>
          </cell>
        </row>
        <row r="55">
          <cell r="A55" t="str">
            <v>15-2</v>
          </cell>
          <cell r="B55">
            <v>5057</v>
          </cell>
          <cell r="C55">
            <v>5</v>
          </cell>
          <cell r="D55" t="str">
            <v>B</v>
          </cell>
          <cell r="E55">
            <v>15</v>
          </cell>
          <cell r="F55" t="str">
            <v>M</v>
          </cell>
          <cell r="G55">
            <v>2</v>
          </cell>
          <cell r="H55" t="str">
            <v>C5705B-15M-2</v>
          </cell>
          <cell r="I55">
            <v>0.48</v>
          </cell>
          <cell r="J55">
            <v>27.414999999999999</v>
          </cell>
        </row>
        <row r="56">
          <cell r="A56" t="str">
            <v>16-1</v>
          </cell>
          <cell r="B56">
            <v>5057</v>
          </cell>
          <cell r="C56">
            <v>5</v>
          </cell>
          <cell r="D56" t="str">
            <v>B</v>
          </cell>
          <cell r="E56">
            <v>16</v>
          </cell>
          <cell r="F56" t="str">
            <v>M</v>
          </cell>
          <cell r="G56">
            <v>1</v>
          </cell>
          <cell r="H56" t="str">
            <v>C5705B-16M-1</v>
          </cell>
          <cell r="I56">
            <v>0.97</v>
          </cell>
          <cell r="J56">
            <v>29.7</v>
          </cell>
        </row>
        <row r="57">
          <cell r="A57" t="str">
            <v>16-2</v>
          </cell>
          <cell r="B57">
            <v>5057</v>
          </cell>
          <cell r="C57">
            <v>5</v>
          </cell>
          <cell r="D57" t="str">
            <v>B</v>
          </cell>
          <cell r="E57">
            <v>16</v>
          </cell>
          <cell r="F57" t="str">
            <v>M</v>
          </cell>
          <cell r="G57">
            <v>2</v>
          </cell>
          <cell r="H57" t="str">
            <v>C5705B-16M-2</v>
          </cell>
          <cell r="I57">
            <v>0.7</v>
          </cell>
          <cell r="J57">
            <v>30.67</v>
          </cell>
        </row>
        <row r="58">
          <cell r="A58" t="str">
            <v>17-1</v>
          </cell>
          <cell r="B58">
            <v>5057</v>
          </cell>
          <cell r="C58">
            <v>5</v>
          </cell>
          <cell r="D58" t="str">
            <v>B</v>
          </cell>
          <cell r="E58">
            <v>17</v>
          </cell>
          <cell r="F58" t="str">
            <v>Z</v>
          </cell>
          <cell r="G58">
            <v>1</v>
          </cell>
          <cell r="H58" t="str">
            <v>C5705B-17Z-1</v>
          </cell>
          <cell r="I58">
            <v>0.39</v>
          </cell>
          <cell r="J58">
            <v>32.700000000000003</v>
          </cell>
        </row>
        <row r="59">
          <cell r="A59" t="str">
            <v>18-1</v>
          </cell>
          <cell r="B59">
            <v>5057</v>
          </cell>
          <cell r="C59">
            <v>5</v>
          </cell>
          <cell r="D59" t="str">
            <v>B</v>
          </cell>
          <cell r="E59">
            <v>18</v>
          </cell>
          <cell r="F59" t="str">
            <v>Z</v>
          </cell>
          <cell r="G59">
            <v>1</v>
          </cell>
          <cell r="H59" t="str">
            <v>C5705B-18Z-1</v>
          </cell>
          <cell r="I59">
            <v>0.75</v>
          </cell>
          <cell r="J59">
            <v>33.200000000000003</v>
          </cell>
        </row>
        <row r="60">
          <cell r="A60" t="str">
            <v>18-2</v>
          </cell>
          <cell r="B60">
            <v>5057</v>
          </cell>
          <cell r="C60">
            <v>5</v>
          </cell>
          <cell r="D60" t="str">
            <v>B</v>
          </cell>
          <cell r="E60">
            <v>18</v>
          </cell>
          <cell r="F60" t="str">
            <v>Z</v>
          </cell>
          <cell r="G60">
            <v>2</v>
          </cell>
          <cell r="H60" t="str">
            <v>C5705B-18Z-2</v>
          </cell>
          <cell r="I60">
            <v>0.59499999999999997</v>
          </cell>
          <cell r="J60">
            <v>33.950000000000003</v>
          </cell>
        </row>
        <row r="61">
          <cell r="A61" t="str">
            <v>18-3</v>
          </cell>
          <cell r="B61">
            <v>5057</v>
          </cell>
          <cell r="C61">
            <v>5</v>
          </cell>
          <cell r="D61" t="str">
            <v>B</v>
          </cell>
          <cell r="E61">
            <v>18</v>
          </cell>
          <cell r="F61" t="str">
            <v>Z</v>
          </cell>
          <cell r="G61">
            <v>3</v>
          </cell>
          <cell r="H61" t="str">
            <v>C5705B-18Z-3</v>
          </cell>
          <cell r="I61">
            <v>0.88</v>
          </cell>
          <cell r="J61">
            <v>34.545000000000002</v>
          </cell>
        </row>
        <row r="62">
          <cell r="A62" t="str">
            <v>18-4</v>
          </cell>
          <cell r="B62">
            <v>5057</v>
          </cell>
          <cell r="C62">
            <v>5</v>
          </cell>
          <cell r="D62" t="str">
            <v>B</v>
          </cell>
          <cell r="E62">
            <v>18</v>
          </cell>
          <cell r="F62" t="str">
            <v>Z</v>
          </cell>
          <cell r="G62">
            <v>4</v>
          </cell>
          <cell r="H62" t="str">
            <v>C5705B-18Z-4</v>
          </cell>
          <cell r="I62">
            <v>0.57499999999999996</v>
          </cell>
          <cell r="J62">
            <v>35.424999999999997</v>
          </cell>
        </row>
        <row r="63">
          <cell r="A63" t="str">
            <v>19-1</v>
          </cell>
          <cell r="B63">
            <v>5057</v>
          </cell>
          <cell r="C63">
            <v>5</v>
          </cell>
          <cell r="D63" t="str">
            <v>B</v>
          </cell>
          <cell r="E63">
            <v>19</v>
          </cell>
          <cell r="F63" t="str">
            <v>Z</v>
          </cell>
          <cell r="G63">
            <v>1</v>
          </cell>
          <cell r="H63" t="str">
            <v>C5705B-19Z-1</v>
          </cell>
          <cell r="I63">
            <v>0.83</v>
          </cell>
          <cell r="J63">
            <v>35.700000000000003</v>
          </cell>
        </row>
        <row r="64">
          <cell r="A64" t="str">
            <v>19-2</v>
          </cell>
          <cell r="B64">
            <v>5057</v>
          </cell>
          <cell r="C64">
            <v>5</v>
          </cell>
          <cell r="D64" t="str">
            <v>B</v>
          </cell>
          <cell r="E64">
            <v>19</v>
          </cell>
          <cell r="F64" t="str">
            <v>Z</v>
          </cell>
          <cell r="G64">
            <v>2</v>
          </cell>
          <cell r="H64" t="str">
            <v>C5705B-19Z-2</v>
          </cell>
          <cell r="I64">
            <v>0.86499999999999999</v>
          </cell>
          <cell r="J64">
            <v>36.53</v>
          </cell>
        </row>
        <row r="65">
          <cell r="A65" t="str">
            <v>19-3</v>
          </cell>
          <cell r="B65">
            <v>5057</v>
          </cell>
          <cell r="C65">
            <v>5</v>
          </cell>
          <cell r="D65" t="str">
            <v>B</v>
          </cell>
          <cell r="E65">
            <v>19</v>
          </cell>
          <cell r="F65" t="str">
            <v>Z</v>
          </cell>
          <cell r="G65">
            <v>3</v>
          </cell>
          <cell r="H65" t="str">
            <v>C5705B-19Z-3</v>
          </cell>
          <cell r="I65">
            <v>0.78</v>
          </cell>
          <cell r="J65">
            <v>37.395000000000003</v>
          </cell>
        </row>
        <row r="66">
          <cell r="A66" t="str">
            <v>19-4</v>
          </cell>
          <cell r="B66">
            <v>5057</v>
          </cell>
          <cell r="C66">
            <v>5</v>
          </cell>
          <cell r="D66" t="str">
            <v>B</v>
          </cell>
          <cell r="E66">
            <v>19</v>
          </cell>
          <cell r="F66" t="str">
            <v>Z</v>
          </cell>
          <cell r="G66">
            <v>4</v>
          </cell>
          <cell r="H66" t="str">
            <v>C5705B-19Z-4</v>
          </cell>
          <cell r="I66">
            <v>0.6</v>
          </cell>
          <cell r="J66">
            <v>38.174999999999997</v>
          </cell>
        </row>
        <row r="67">
          <cell r="A67" t="str">
            <v>20-1</v>
          </cell>
          <cell r="B67">
            <v>5057</v>
          </cell>
          <cell r="C67">
            <v>5</v>
          </cell>
          <cell r="D67" t="str">
            <v>B</v>
          </cell>
          <cell r="E67">
            <v>20</v>
          </cell>
          <cell r="F67" t="str">
            <v>Z</v>
          </cell>
          <cell r="G67">
            <v>1</v>
          </cell>
          <cell r="H67" t="str">
            <v>C5705B-20Z-1</v>
          </cell>
          <cell r="I67">
            <v>0.59</v>
          </cell>
          <cell r="J67">
            <v>38.700000000000003</v>
          </cell>
        </row>
        <row r="68">
          <cell r="A68" t="str">
            <v>20-2</v>
          </cell>
          <cell r="B68">
            <v>5057</v>
          </cell>
          <cell r="C68">
            <v>5</v>
          </cell>
          <cell r="D68" t="str">
            <v>B</v>
          </cell>
          <cell r="E68">
            <v>20</v>
          </cell>
          <cell r="F68" t="str">
            <v>Z</v>
          </cell>
          <cell r="G68">
            <v>2</v>
          </cell>
          <cell r="H68" t="str">
            <v>C5705B-20Z-2</v>
          </cell>
          <cell r="I68">
            <v>0.84499999999999997</v>
          </cell>
          <cell r="J68">
            <v>39.29</v>
          </cell>
        </row>
        <row r="69">
          <cell r="A69" t="str">
            <v>20-3</v>
          </cell>
          <cell r="B69">
            <v>5057</v>
          </cell>
          <cell r="C69">
            <v>5</v>
          </cell>
          <cell r="D69" t="str">
            <v>B</v>
          </cell>
          <cell r="E69">
            <v>20</v>
          </cell>
          <cell r="F69" t="str">
            <v>Z</v>
          </cell>
          <cell r="G69">
            <v>3</v>
          </cell>
          <cell r="H69" t="str">
            <v>C5705B-20Z-3</v>
          </cell>
          <cell r="I69">
            <v>0.86499999999999999</v>
          </cell>
          <cell r="J69">
            <v>40.134999999999998</v>
          </cell>
        </row>
        <row r="70">
          <cell r="A70" t="str">
            <v>20-4</v>
          </cell>
          <cell r="B70">
            <v>5057</v>
          </cell>
          <cell r="C70">
            <v>5</v>
          </cell>
          <cell r="D70" t="str">
            <v>B</v>
          </cell>
          <cell r="E70">
            <v>20</v>
          </cell>
          <cell r="F70" t="str">
            <v>Z</v>
          </cell>
          <cell r="G70">
            <v>4</v>
          </cell>
          <cell r="H70" t="str">
            <v>C5705B-20Z-4</v>
          </cell>
          <cell r="I70">
            <v>0.84</v>
          </cell>
          <cell r="J70">
            <v>41</v>
          </cell>
        </row>
        <row r="71">
          <cell r="A71" t="str">
            <v>21-1</v>
          </cell>
          <cell r="B71">
            <v>5057</v>
          </cell>
          <cell r="C71">
            <v>5</v>
          </cell>
          <cell r="D71" t="str">
            <v>B</v>
          </cell>
          <cell r="E71">
            <v>21</v>
          </cell>
          <cell r="F71" t="str">
            <v>Z</v>
          </cell>
          <cell r="G71">
            <v>1</v>
          </cell>
          <cell r="H71" t="str">
            <v>C5705B-21Z-1</v>
          </cell>
          <cell r="I71">
            <v>0.95499999999999996</v>
          </cell>
          <cell r="J71">
            <v>41.7</v>
          </cell>
        </row>
        <row r="72">
          <cell r="A72" t="str">
            <v>22-1</v>
          </cell>
          <cell r="B72">
            <v>5057</v>
          </cell>
          <cell r="C72">
            <v>5</v>
          </cell>
          <cell r="D72" t="str">
            <v>B</v>
          </cell>
          <cell r="E72">
            <v>22</v>
          </cell>
          <cell r="F72" t="str">
            <v>Z</v>
          </cell>
          <cell r="G72">
            <v>1</v>
          </cell>
          <cell r="H72" t="str">
            <v>C5705B-22Z-1</v>
          </cell>
          <cell r="I72">
            <v>0.6</v>
          </cell>
          <cell r="J72">
            <v>42.7</v>
          </cell>
        </row>
        <row r="73">
          <cell r="A73" t="str">
            <v>22-2</v>
          </cell>
          <cell r="B73">
            <v>5057</v>
          </cell>
          <cell r="C73">
            <v>5</v>
          </cell>
          <cell r="D73" t="str">
            <v>B</v>
          </cell>
          <cell r="E73">
            <v>22</v>
          </cell>
          <cell r="F73" t="str">
            <v>Z</v>
          </cell>
          <cell r="G73">
            <v>2</v>
          </cell>
          <cell r="H73" t="str">
            <v>C5705B-22Z-2</v>
          </cell>
          <cell r="I73">
            <v>0.68</v>
          </cell>
          <cell r="J73">
            <v>43.3</v>
          </cell>
        </row>
        <row r="74">
          <cell r="A74" t="str">
            <v>22-3</v>
          </cell>
          <cell r="B74">
            <v>5057</v>
          </cell>
          <cell r="C74">
            <v>5</v>
          </cell>
          <cell r="D74" t="str">
            <v>B</v>
          </cell>
          <cell r="E74">
            <v>22</v>
          </cell>
          <cell r="F74" t="str">
            <v>Z</v>
          </cell>
          <cell r="G74">
            <v>3</v>
          </cell>
          <cell r="H74" t="str">
            <v>C5705B-22Z-3</v>
          </cell>
          <cell r="I74">
            <v>0.93500000000000005</v>
          </cell>
          <cell r="J74">
            <v>43.98</v>
          </cell>
        </row>
        <row r="75">
          <cell r="A75" t="str">
            <v>23-1</v>
          </cell>
          <cell r="B75">
            <v>5057</v>
          </cell>
          <cell r="C75">
            <v>5</v>
          </cell>
          <cell r="D75" t="str">
            <v>B</v>
          </cell>
          <cell r="E75">
            <v>23</v>
          </cell>
          <cell r="F75" t="str">
            <v>Z</v>
          </cell>
          <cell r="G75">
            <v>1</v>
          </cell>
          <cell r="H75" t="str">
            <v>C5705B-23Z-1</v>
          </cell>
          <cell r="I75">
            <v>0.94499999999999995</v>
          </cell>
          <cell r="J75">
            <v>44.7</v>
          </cell>
        </row>
        <row r="76">
          <cell r="A76" t="str">
            <v>23-2</v>
          </cell>
          <cell r="B76">
            <v>5057</v>
          </cell>
          <cell r="C76">
            <v>5</v>
          </cell>
          <cell r="D76" t="str">
            <v>B</v>
          </cell>
          <cell r="E76">
            <v>23</v>
          </cell>
          <cell r="F76" t="str">
            <v>Z</v>
          </cell>
          <cell r="G76">
            <v>2</v>
          </cell>
          <cell r="H76" t="str">
            <v>C5705B-23Z-2</v>
          </cell>
          <cell r="I76">
            <v>0.56499999999999995</v>
          </cell>
          <cell r="J76">
            <v>45.645000000000003</v>
          </cell>
        </row>
        <row r="77">
          <cell r="A77" t="str">
            <v>23-3</v>
          </cell>
          <cell r="B77">
            <v>5057</v>
          </cell>
          <cell r="C77">
            <v>5</v>
          </cell>
          <cell r="D77" t="str">
            <v>B</v>
          </cell>
          <cell r="E77">
            <v>23</v>
          </cell>
          <cell r="F77" t="str">
            <v>Z</v>
          </cell>
          <cell r="G77">
            <v>3</v>
          </cell>
          <cell r="H77" t="str">
            <v>C5705B-23Z-3</v>
          </cell>
          <cell r="I77">
            <v>0.86499999999999999</v>
          </cell>
          <cell r="J77">
            <v>46.21</v>
          </cell>
        </row>
        <row r="78">
          <cell r="A78" t="str">
            <v>23-4</v>
          </cell>
          <cell r="B78">
            <v>5057</v>
          </cell>
          <cell r="C78">
            <v>5</v>
          </cell>
          <cell r="D78" t="str">
            <v>B</v>
          </cell>
          <cell r="E78">
            <v>23</v>
          </cell>
          <cell r="F78" t="str">
            <v>Z</v>
          </cell>
          <cell r="G78">
            <v>4</v>
          </cell>
          <cell r="H78" t="str">
            <v>C5705B-23Z-4</v>
          </cell>
          <cell r="I78">
            <v>0.79</v>
          </cell>
          <cell r="J78">
            <v>47.075000000000003</v>
          </cell>
        </row>
        <row r="79">
          <cell r="A79" t="str">
            <v>24-1</v>
          </cell>
          <cell r="B79">
            <v>5057</v>
          </cell>
          <cell r="C79">
            <v>5</v>
          </cell>
          <cell r="D79" t="str">
            <v>B</v>
          </cell>
          <cell r="E79">
            <v>24</v>
          </cell>
          <cell r="F79" t="str">
            <v>Z</v>
          </cell>
          <cell r="G79">
            <v>1</v>
          </cell>
          <cell r="H79" t="str">
            <v>C5705B-24Z-1</v>
          </cell>
          <cell r="I79">
            <v>0.77500000000000002</v>
          </cell>
          <cell r="J79">
            <v>47.7</v>
          </cell>
        </row>
        <row r="80">
          <cell r="A80" t="str">
            <v>24-2</v>
          </cell>
          <cell r="B80">
            <v>5057</v>
          </cell>
          <cell r="C80">
            <v>5</v>
          </cell>
          <cell r="D80" t="str">
            <v>B</v>
          </cell>
          <cell r="E80">
            <v>24</v>
          </cell>
          <cell r="F80" t="str">
            <v>Z</v>
          </cell>
          <cell r="G80">
            <v>2</v>
          </cell>
          <cell r="H80" t="str">
            <v>C5705B-24Z-2</v>
          </cell>
          <cell r="I80">
            <v>0.95499999999999996</v>
          </cell>
          <cell r="J80">
            <v>48.475000000000001</v>
          </cell>
        </row>
        <row r="81">
          <cell r="A81" t="str">
            <v>24-3</v>
          </cell>
          <cell r="B81">
            <v>5057</v>
          </cell>
          <cell r="C81">
            <v>5</v>
          </cell>
          <cell r="D81" t="str">
            <v>B</v>
          </cell>
          <cell r="E81">
            <v>24</v>
          </cell>
          <cell r="F81" t="str">
            <v>Z</v>
          </cell>
          <cell r="G81">
            <v>3</v>
          </cell>
          <cell r="H81" t="str">
            <v>C5705B-24Z-3</v>
          </cell>
          <cell r="I81">
            <v>0.44</v>
          </cell>
          <cell r="J81">
            <v>49.43</v>
          </cell>
        </row>
        <row r="82">
          <cell r="A82" t="str">
            <v>24-4</v>
          </cell>
          <cell r="B82">
            <v>5057</v>
          </cell>
          <cell r="C82">
            <v>5</v>
          </cell>
          <cell r="D82" t="str">
            <v>B</v>
          </cell>
          <cell r="E82">
            <v>24</v>
          </cell>
          <cell r="F82" t="str">
            <v>Z</v>
          </cell>
          <cell r="G82">
            <v>4</v>
          </cell>
          <cell r="H82" t="str">
            <v>C5705B-24Z-4</v>
          </cell>
          <cell r="I82">
            <v>0.91500000000000004</v>
          </cell>
          <cell r="J82">
            <v>49.87</v>
          </cell>
        </row>
        <row r="83">
          <cell r="A83" t="str">
            <v>25-1</v>
          </cell>
          <cell r="B83">
            <v>5057</v>
          </cell>
          <cell r="C83">
            <v>5</v>
          </cell>
          <cell r="D83" t="str">
            <v>B</v>
          </cell>
          <cell r="E83">
            <v>25</v>
          </cell>
          <cell r="F83" t="str">
            <v>Z</v>
          </cell>
          <cell r="G83">
            <v>1</v>
          </cell>
          <cell r="H83" t="str">
            <v>C5705B-25Z-1</v>
          </cell>
          <cell r="I83">
            <v>0.9</v>
          </cell>
          <cell r="J83">
            <v>50.7</v>
          </cell>
        </row>
        <row r="84">
          <cell r="A84" t="str">
            <v>25-2</v>
          </cell>
          <cell r="B84">
            <v>5057</v>
          </cell>
          <cell r="C84">
            <v>5</v>
          </cell>
          <cell r="D84" t="str">
            <v>B</v>
          </cell>
          <cell r="E84">
            <v>25</v>
          </cell>
          <cell r="F84" t="str">
            <v>Z</v>
          </cell>
          <cell r="G84">
            <v>2</v>
          </cell>
          <cell r="H84" t="str">
            <v>C5705B-25Z-2</v>
          </cell>
          <cell r="I84">
            <v>0.755</v>
          </cell>
          <cell r="J84">
            <v>51.6</v>
          </cell>
        </row>
        <row r="85">
          <cell r="A85" t="str">
            <v>25-3</v>
          </cell>
          <cell r="B85">
            <v>5057</v>
          </cell>
          <cell r="C85">
            <v>5</v>
          </cell>
          <cell r="D85" t="str">
            <v>B</v>
          </cell>
          <cell r="E85">
            <v>25</v>
          </cell>
          <cell r="F85" t="str">
            <v>Z</v>
          </cell>
          <cell r="G85">
            <v>3</v>
          </cell>
          <cell r="H85" t="str">
            <v>C5705B-25Z-3</v>
          </cell>
          <cell r="I85">
            <v>0.98499999999999999</v>
          </cell>
          <cell r="J85">
            <v>52.354999999999997</v>
          </cell>
        </row>
        <row r="86">
          <cell r="A86" t="str">
            <v>25-4</v>
          </cell>
          <cell r="B86">
            <v>5057</v>
          </cell>
          <cell r="C86">
            <v>5</v>
          </cell>
          <cell r="D86" t="str">
            <v>B</v>
          </cell>
          <cell r="E86">
            <v>25</v>
          </cell>
          <cell r="F86" t="str">
            <v>Z</v>
          </cell>
          <cell r="G86">
            <v>4</v>
          </cell>
          <cell r="H86" t="str">
            <v>C5705B-25Z-4</v>
          </cell>
          <cell r="I86">
            <v>0.52500000000000002</v>
          </cell>
          <cell r="J86">
            <v>53.34</v>
          </cell>
        </row>
        <row r="87">
          <cell r="A87" t="str">
            <v>26-1</v>
          </cell>
          <cell r="B87">
            <v>5057</v>
          </cell>
          <cell r="C87">
            <v>5</v>
          </cell>
          <cell r="D87" t="str">
            <v>B</v>
          </cell>
          <cell r="E87">
            <v>26</v>
          </cell>
          <cell r="F87" t="str">
            <v>Z</v>
          </cell>
          <cell r="G87">
            <v>1</v>
          </cell>
          <cell r="H87" t="str">
            <v>C5705B-26Z-1</v>
          </cell>
          <cell r="I87">
            <v>0.68</v>
          </cell>
          <cell r="J87">
            <v>53.7</v>
          </cell>
        </row>
        <row r="88">
          <cell r="A88" t="str">
            <v>26-2</v>
          </cell>
          <cell r="B88">
            <v>5057</v>
          </cell>
          <cell r="C88">
            <v>5</v>
          </cell>
          <cell r="D88" t="str">
            <v>B</v>
          </cell>
          <cell r="E88">
            <v>26</v>
          </cell>
          <cell r="F88" t="str">
            <v>Z</v>
          </cell>
          <cell r="G88">
            <v>2</v>
          </cell>
          <cell r="H88" t="str">
            <v>C5705B-26Z-2</v>
          </cell>
          <cell r="I88">
            <v>0.71499999999999997</v>
          </cell>
          <cell r="J88">
            <v>54.38</v>
          </cell>
        </row>
        <row r="89">
          <cell r="A89" t="str">
            <v>26-3</v>
          </cell>
          <cell r="B89">
            <v>5057</v>
          </cell>
          <cell r="C89">
            <v>5</v>
          </cell>
          <cell r="D89" t="str">
            <v>B</v>
          </cell>
          <cell r="E89">
            <v>26</v>
          </cell>
          <cell r="F89" t="str">
            <v>Z</v>
          </cell>
          <cell r="G89">
            <v>3</v>
          </cell>
          <cell r="H89" t="str">
            <v>C5705B-26Z-3</v>
          </cell>
          <cell r="I89">
            <v>0.85</v>
          </cell>
          <cell r="J89">
            <v>55.094999999999999</v>
          </cell>
        </row>
        <row r="90">
          <cell r="A90" t="str">
            <v>26-4</v>
          </cell>
          <cell r="B90">
            <v>5057</v>
          </cell>
          <cell r="C90">
            <v>5</v>
          </cell>
          <cell r="D90" t="str">
            <v>B</v>
          </cell>
          <cell r="E90">
            <v>26</v>
          </cell>
          <cell r="F90" t="str">
            <v>Z</v>
          </cell>
          <cell r="G90">
            <v>4</v>
          </cell>
          <cell r="H90" t="str">
            <v>C5705B-26Z-4</v>
          </cell>
          <cell r="I90">
            <v>0.93</v>
          </cell>
          <cell r="J90">
            <v>55.945</v>
          </cell>
        </row>
        <row r="91">
          <cell r="A91" t="str">
            <v>27-1</v>
          </cell>
          <cell r="B91">
            <v>5057</v>
          </cell>
          <cell r="C91">
            <v>5</v>
          </cell>
          <cell r="D91" t="str">
            <v>B</v>
          </cell>
          <cell r="E91">
            <v>27</v>
          </cell>
          <cell r="F91" t="str">
            <v>Z</v>
          </cell>
          <cell r="G91">
            <v>1</v>
          </cell>
          <cell r="H91" t="str">
            <v>C5705B-27Z-1</v>
          </cell>
          <cell r="I91">
            <v>0.89500000000000002</v>
          </cell>
          <cell r="J91">
            <v>56.7</v>
          </cell>
        </row>
        <row r="92">
          <cell r="A92" t="str">
            <v>27-2</v>
          </cell>
          <cell r="B92">
            <v>5057</v>
          </cell>
          <cell r="C92">
            <v>5</v>
          </cell>
          <cell r="D92" t="str">
            <v>B</v>
          </cell>
          <cell r="E92">
            <v>27</v>
          </cell>
          <cell r="F92" t="str">
            <v>Z</v>
          </cell>
          <cell r="G92">
            <v>2</v>
          </cell>
          <cell r="H92" t="str">
            <v>C5705B-27Z-2</v>
          </cell>
          <cell r="I92">
            <v>0.89</v>
          </cell>
          <cell r="J92">
            <v>57.594999999999999</v>
          </cell>
        </row>
        <row r="93">
          <cell r="A93" t="str">
            <v>27-3</v>
          </cell>
          <cell r="B93">
            <v>5057</v>
          </cell>
          <cell r="C93">
            <v>5</v>
          </cell>
          <cell r="D93" t="str">
            <v>B</v>
          </cell>
          <cell r="E93">
            <v>27</v>
          </cell>
          <cell r="F93" t="str">
            <v>Z</v>
          </cell>
          <cell r="G93">
            <v>3</v>
          </cell>
          <cell r="H93" t="str">
            <v>C5705B-27Z-3</v>
          </cell>
          <cell r="I93">
            <v>0.55000000000000004</v>
          </cell>
          <cell r="J93">
            <v>58.484999999999999</v>
          </cell>
        </row>
        <row r="94">
          <cell r="A94" t="str">
            <v>27-4</v>
          </cell>
          <cell r="B94">
            <v>5057</v>
          </cell>
          <cell r="C94">
            <v>5</v>
          </cell>
          <cell r="D94" t="str">
            <v>B</v>
          </cell>
          <cell r="E94">
            <v>27</v>
          </cell>
          <cell r="F94" t="str">
            <v>Z</v>
          </cell>
          <cell r="G94">
            <v>4</v>
          </cell>
          <cell r="H94" t="str">
            <v>C5705B-27Z-4</v>
          </cell>
          <cell r="I94">
            <v>0.93500000000000005</v>
          </cell>
          <cell r="J94">
            <v>59.034999999999997</v>
          </cell>
        </row>
        <row r="95">
          <cell r="A95" t="str">
            <v>28-1</v>
          </cell>
          <cell r="B95">
            <v>5057</v>
          </cell>
          <cell r="C95">
            <v>5</v>
          </cell>
          <cell r="D95" t="str">
            <v>B</v>
          </cell>
          <cell r="E95">
            <v>28</v>
          </cell>
          <cell r="F95" t="str">
            <v>Z</v>
          </cell>
          <cell r="G95">
            <v>1</v>
          </cell>
          <cell r="H95" t="str">
            <v>C5705B-28Z-1</v>
          </cell>
          <cell r="I95">
            <v>0.91</v>
          </cell>
          <cell r="J95">
            <v>59.7</v>
          </cell>
        </row>
        <row r="96">
          <cell r="A96" t="str">
            <v>28-2</v>
          </cell>
          <cell r="B96">
            <v>5057</v>
          </cell>
          <cell r="C96">
            <v>5</v>
          </cell>
          <cell r="D96" t="str">
            <v>B</v>
          </cell>
          <cell r="E96">
            <v>28</v>
          </cell>
          <cell r="F96" t="str">
            <v>Z</v>
          </cell>
          <cell r="G96">
            <v>2</v>
          </cell>
          <cell r="H96" t="str">
            <v>C5705B-28Z-2</v>
          </cell>
          <cell r="I96">
            <v>0.83</v>
          </cell>
          <cell r="J96">
            <v>60.61</v>
          </cell>
        </row>
        <row r="97">
          <cell r="A97" t="str">
            <v>28-3</v>
          </cell>
          <cell r="B97">
            <v>5057</v>
          </cell>
          <cell r="C97">
            <v>5</v>
          </cell>
          <cell r="D97" t="str">
            <v>B</v>
          </cell>
          <cell r="E97">
            <v>28</v>
          </cell>
          <cell r="F97" t="str">
            <v>Z</v>
          </cell>
          <cell r="G97">
            <v>3</v>
          </cell>
          <cell r="H97" t="str">
            <v>C5705B-28Z-3</v>
          </cell>
          <cell r="I97">
            <v>0.75</v>
          </cell>
          <cell r="J97">
            <v>61.44</v>
          </cell>
        </row>
        <row r="98">
          <cell r="A98" t="str">
            <v>28-4</v>
          </cell>
          <cell r="B98">
            <v>5057</v>
          </cell>
          <cell r="C98">
            <v>5</v>
          </cell>
          <cell r="D98" t="str">
            <v>B</v>
          </cell>
          <cell r="E98">
            <v>28</v>
          </cell>
          <cell r="F98" t="str">
            <v>Z</v>
          </cell>
          <cell r="G98">
            <v>4</v>
          </cell>
          <cell r="H98" t="str">
            <v>C5705B-28Z-4</v>
          </cell>
          <cell r="I98">
            <v>0.56999999999999995</v>
          </cell>
          <cell r="J98">
            <v>62.19</v>
          </cell>
        </row>
        <row r="99">
          <cell r="A99" t="str">
            <v>29-1</v>
          </cell>
          <cell r="B99">
            <v>5057</v>
          </cell>
          <cell r="C99">
            <v>5</v>
          </cell>
          <cell r="D99" t="str">
            <v>B</v>
          </cell>
          <cell r="E99">
            <v>29</v>
          </cell>
          <cell r="F99" t="str">
            <v>Z</v>
          </cell>
          <cell r="G99">
            <v>1</v>
          </cell>
          <cell r="H99" t="str">
            <v>C5705B-29Z-1</v>
          </cell>
          <cell r="I99">
            <v>0.82499999999999996</v>
          </cell>
          <cell r="J99">
            <v>62.7</v>
          </cell>
        </row>
        <row r="100">
          <cell r="A100" t="str">
            <v>29-2</v>
          </cell>
          <cell r="B100">
            <v>5057</v>
          </cell>
          <cell r="C100">
            <v>5</v>
          </cell>
          <cell r="D100" t="str">
            <v>B</v>
          </cell>
          <cell r="E100">
            <v>29</v>
          </cell>
          <cell r="F100" t="str">
            <v>Z</v>
          </cell>
          <cell r="G100">
            <v>2</v>
          </cell>
          <cell r="H100" t="str">
            <v>C5705B-29Z-2</v>
          </cell>
          <cell r="I100">
            <v>0.72</v>
          </cell>
          <cell r="J100">
            <v>63.524999999999999</v>
          </cell>
        </row>
        <row r="101">
          <cell r="A101" t="str">
            <v>29-3</v>
          </cell>
          <cell r="B101">
            <v>5057</v>
          </cell>
          <cell r="C101">
            <v>5</v>
          </cell>
          <cell r="D101" t="str">
            <v>B</v>
          </cell>
          <cell r="E101">
            <v>29</v>
          </cell>
          <cell r="F101" t="str">
            <v>Z</v>
          </cell>
          <cell r="G101">
            <v>3</v>
          </cell>
          <cell r="H101" t="str">
            <v>C5705B-29Z-3</v>
          </cell>
          <cell r="I101">
            <v>0.995</v>
          </cell>
          <cell r="J101">
            <v>64.245000000000005</v>
          </cell>
        </row>
        <row r="102">
          <cell r="A102" t="str">
            <v>29-4</v>
          </cell>
          <cell r="B102">
            <v>5057</v>
          </cell>
          <cell r="C102">
            <v>5</v>
          </cell>
          <cell r="D102" t="str">
            <v>B</v>
          </cell>
          <cell r="E102">
            <v>29</v>
          </cell>
          <cell r="F102" t="str">
            <v>Z</v>
          </cell>
          <cell r="G102">
            <v>4</v>
          </cell>
          <cell r="H102" t="str">
            <v>C5705B-29Z-4</v>
          </cell>
          <cell r="I102">
            <v>0.64</v>
          </cell>
          <cell r="J102">
            <v>65.239999999999995</v>
          </cell>
        </row>
        <row r="103">
          <cell r="A103" t="str">
            <v>30-1</v>
          </cell>
          <cell r="B103">
            <v>5057</v>
          </cell>
          <cell r="C103">
            <v>5</v>
          </cell>
          <cell r="D103" t="str">
            <v>B</v>
          </cell>
          <cell r="E103">
            <v>30</v>
          </cell>
          <cell r="F103" t="str">
            <v>Z</v>
          </cell>
          <cell r="G103">
            <v>1</v>
          </cell>
          <cell r="H103" t="str">
            <v>C5705B-30Z-1</v>
          </cell>
          <cell r="I103">
            <v>0.97</v>
          </cell>
          <cell r="J103">
            <v>65.7</v>
          </cell>
        </row>
        <row r="104">
          <cell r="A104" t="str">
            <v>30-2</v>
          </cell>
          <cell r="B104">
            <v>5057</v>
          </cell>
          <cell r="C104">
            <v>5</v>
          </cell>
          <cell r="D104" t="str">
            <v>B</v>
          </cell>
          <cell r="E104">
            <v>30</v>
          </cell>
          <cell r="F104" t="str">
            <v>Z</v>
          </cell>
          <cell r="G104">
            <v>2</v>
          </cell>
          <cell r="H104" t="str">
            <v>C5705B-30Z-2</v>
          </cell>
          <cell r="I104">
            <v>0.59</v>
          </cell>
          <cell r="J104">
            <v>66.67</v>
          </cell>
        </row>
        <row r="105">
          <cell r="A105" t="str">
            <v>30-3</v>
          </cell>
          <cell r="B105">
            <v>5057</v>
          </cell>
          <cell r="C105">
            <v>5</v>
          </cell>
          <cell r="D105" t="str">
            <v>B</v>
          </cell>
          <cell r="E105">
            <v>30</v>
          </cell>
          <cell r="F105" t="str">
            <v>Z</v>
          </cell>
          <cell r="G105">
            <v>3</v>
          </cell>
          <cell r="H105" t="str">
            <v>C5705B-30Z-3</v>
          </cell>
          <cell r="I105">
            <v>0.93500000000000005</v>
          </cell>
          <cell r="J105">
            <v>67.260000000000005</v>
          </cell>
        </row>
        <row r="106">
          <cell r="A106" t="str">
            <v>30-4</v>
          </cell>
          <cell r="B106">
            <v>5057</v>
          </cell>
          <cell r="C106">
            <v>5</v>
          </cell>
          <cell r="D106" t="str">
            <v>B</v>
          </cell>
          <cell r="E106">
            <v>30</v>
          </cell>
          <cell r="F106" t="str">
            <v>Z</v>
          </cell>
          <cell r="G106">
            <v>4</v>
          </cell>
          <cell r="H106" t="str">
            <v>C5705B-30Z-4</v>
          </cell>
          <cell r="I106">
            <v>0.67</v>
          </cell>
          <cell r="J106">
            <v>68.194999999999993</v>
          </cell>
        </row>
        <row r="107">
          <cell r="A107" t="str">
            <v>31-1</v>
          </cell>
          <cell r="B107">
            <v>5057</v>
          </cell>
          <cell r="C107">
            <v>5</v>
          </cell>
          <cell r="D107" t="str">
            <v>B</v>
          </cell>
          <cell r="E107">
            <v>31</v>
          </cell>
          <cell r="F107" t="str">
            <v>Z</v>
          </cell>
          <cell r="G107">
            <v>1</v>
          </cell>
          <cell r="H107" t="str">
            <v>C5705B-31Z-1</v>
          </cell>
          <cell r="I107">
            <v>0.97</v>
          </cell>
          <cell r="J107">
            <v>68.7</v>
          </cell>
        </row>
        <row r="108">
          <cell r="A108" t="str">
            <v>31-2</v>
          </cell>
          <cell r="B108">
            <v>5057</v>
          </cell>
          <cell r="C108">
            <v>5</v>
          </cell>
          <cell r="D108" t="str">
            <v>B</v>
          </cell>
          <cell r="E108">
            <v>31</v>
          </cell>
          <cell r="F108" t="str">
            <v>Z</v>
          </cell>
          <cell r="G108">
            <v>2</v>
          </cell>
          <cell r="H108" t="str">
            <v>C5705B-31Z-2</v>
          </cell>
          <cell r="I108">
            <v>0.75</v>
          </cell>
          <cell r="J108">
            <v>69.67</v>
          </cell>
        </row>
        <row r="109">
          <cell r="A109" t="str">
            <v>31-3</v>
          </cell>
          <cell r="B109">
            <v>5057</v>
          </cell>
          <cell r="C109">
            <v>5</v>
          </cell>
          <cell r="D109" t="str">
            <v>B</v>
          </cell>
          <cell r="E109">
            <v>31</v>
          </cell>
          <cell r="F109" t="str">
            <v>Z</v>
          </cell>
          <cell r="G109">
            <v>3</v>
          </cell>
          <cell r="H109" t="str">
            <v>C5705B-31Z-3</v>
          </cell>
          <cell r="I109">
            <v>0.43</v>
          </cell>
          <cell r="J109">
            <v>70.42</v>
          </cell>
        </row>
        <row r="110">
          <cell r="A110" t="str">
            <v>31-4</v>
          </cell>
          <cell r="B110">
            <v>5057</v>
          </cell>
          <cell r="C110">
            <v>5</v>
          </cell>
          <cell r="D110" t="str">
            <v>B</v>
          </cell>
          <cell r="E110">
            <v>31</v>
          </cell>
          <cell r="F110" t="str">
            <v>Z</v>
          </cell>
          <cell r="G110">
            <v>4</v>
          </cell>
          <cell r="H110" t="str">
            <v>C5705B-31Z-4</v>
          </cell>
          <cell r="I110">
            <v>0.99</v>
          </cell>
          <cell r="J110">
            <v>70.849999999999994</v>
          </cell>
        </row>
        <row r="111">
          <cell r="A111" t="str">
            <v>32-1</v>
          </cell>
          <cell r="B111">
            <v>5057</v>
          </cell>
          <cell r="C111">
            <v>5</v>
          </cell>
          <cell r="D111" t="str">
            <v>B</v>
          </cell>
          <cell r="E111">
            <v>32</v>
          </cell>
          <cell r="F111" t="str">
            <v>Z</v>
          </cell>
          <cell r="G111">
            <v>1</v>
          </cell>
          <cell r="H111" t="str">
            <v>C5705B-32Z-1</v>
          </cell>
          <cell r="I111">
            <v>0.77500000000000002</v>
          </cell>
          <cell r="J111">
            <v>71.7</v>
          </cell>
        </row>
        <row r="112">
          <cell r="A112" t="str">
            <v>32-2</v>
          </cell>
          <cell r="B112">
            <v>5057</v>
          </cell>
          <cell r="C112">
            <v>5</v>
          </cell>
          <cell r="D112" t="str">
            <v>B</v>
          </cell>
          <cell r="E112">
            <v>32</v>
          </cell>
          <cell r="F112" t="str">
            <v>Z</v>
          </cell>
          <cell r="G112">
            <v>2</v>
          </cell>
          <cell r="H112" t="str">
            <v>C5705B-32Z-2</v>
          </cell>
          <cell r="I112">
            <v>0.91</v>
          </cell>
          <cell r="J112">
            <v>72.474999999999994</v>
          </cell>
        </row>
        <row r="113">
          <cell r="A113" t="str">
            <v>32-3</v>
          </cell>
          <cell r="B113">
            <v>5057</v>
          </cell>
          <cell r="C113">
            <v>5</v>
          </cell>
          <cell r="D113" t="str">
            <v>B</v>
          </cell>
          <cell r="E113">
            <v>32</v>
          </cell>
          <cell r="F113" t="str">
            <v>Z</v>
          </cell>
          <cell r="G113">
            <v>3</v>
          </cell>
          <cell r="H113" t="str">
            <v>C5705B-32Z-3</v>
          </cell>
          <cell r="I113">
            <v>0.85</v>
          </cell>
          <cell r="J113">
            <v>73.385000000000005</v>
          </cell>
        </row>
        <row r="114">
          <cell r="A114" t="str">
            <v>32-4</v>
          </cell>
          <cell r="B114">
            <v>5057</v>
          </cell>
          <cell r="C114">
            <v>5</v>
          </cell>
          <cell r="D114" t="str">
            <v>B</v>
          </cell>
          <cell r="E114">
            <v>32</v>
          </cell>
          <cell r="F114" t="str">
            <v>Z</v>
          </cell>
          <cell r="G114">
            <v>4</v>
          </cell>
          <cell r="H114" t="str">
            <v>C5705B-32Z-4</v>
          </cell>
          <cell r="I114">
            <v>0.7</v>
          </cell>
          <cell r="J114">
            <v>74.234999999999999</v>
          </cell>
        </row>
        <row r="115">
          <cell r="A115" t="str">
            <v>33-1</v>
          </cell>
          <cell r="B115">
            <v>5057</v>
          </cell>
          <cell r="C115">
            <v>5</v>
          </cell>
          <cell r="D115" t="str">
            <v>B</v>
          </cell>
          <cell r="E115">
            <v>33</v>
          </cell>
          <cell r="F115" t="str">
            <v>Z</v>
          </cell>
          <cell r="G115">
            <v>1</v>
          </cell>
          <cell r="H115" t="str">
            <v>C5705B-33Z-1</v>
          </cell>
          <cell r="I115">
            <v>0.58499999999999996</v>
          </cell>
          <cell r="J115">
            <v>74.7</v>
          </cell>
        </row>
        <row r="116">
          <cell r="A116" t="str">
            <v>33-2</v>
          </cell>
          <cell r="B116">
            <v>5057</v>
          </cell>
          <cell r="C116">
            <v>5</v>
          </cell>
          <cell r="D116" t="str">
            <v>B</v>
          </cell>
          <cell r="E116">
            <v>33</v>
          </cell>
          <cell r="F116" t="str">
            <v>Z</v>
          </cell>
          <cell r="G116">
            <v>2</v>
          </cell>
          <cell r="H116" t="str">
            <v>C5705B-33Z-2</v>
          </cell>
          <cell r="I116">
            <v>0.95499999999999996</v>
          </cell>
          <cell r="J116">
            <v>75.284999999999997</v>
          </cell>
        </row>
        <row r="117">
          <cell r="A117" t="str">
            <v>33-3</v>
          </cell>
          <cell r="B117">
            <v>5057</v>
          </cell>
          <cell r="C117">
            <v>5</v>
          </cell>
          <cell r="D117" t="str">
            <v>B</v>
          </cell>
          <cell r="E117">
            <v>33</v>
          </cell>
          <cell r="F117" t="str">
            <v>Z</v>
          </cell>
          <cell r="G117">
            <v>3</v>
          </cell>
          <cell r="H117" t="str">
            <v>C5705B-33Z-3</v>
          </cell>
          <cell r="I117">
            <v>0.81499999999999995</v>
          </cell>
          <cell r="J117">
            <v>76.239999999999995</v>
          </cell>
        </row>
        <row r="118">
          <cell r="A118" t="str">
            <v>33-4</v>
          </cell>
          <cell r="B118">
            <v>5057</v>
          </cell>
          <cell r="C118">
            <v>5</v>
          </cell>
          <cell r="D118" t="str">
            <v>B</v>
          </cell>
          <cell r="E118">
            <v>33</v>
          </cell>
          <cell r="F118" t="str">
            <v>Z</v>
          </cell>
          <cell r="G118">
            <v>4</v>
          </cell>
          <cell r="H118" t="str">
            <v>C5705B-33Z-4</v>
          </cell>
          <cell r="I118">
            <v>0.875</v>
          </cell>
          <cell r="J118">
            <v>77.055000000000007</v>
          </cell>
        </row>
        <row r="119">
          <cell r="A119" t="str">
            <v>34-1</v>
          </cell>
          <cell r="B119">
            <v>5057</v>
          </cell>
          <cell r="C119">
            <v>5</v>
          </cell>
          <cell r="D119" t="str">
            <v>B</v>
          </cell>
          <cell r="E119">
            <v>34</v>
          </cell>
          <cell r="F119" t="str">
            <v>Z</v>
          </cell>
          <cell r="G119">
            <v>1</v>
          </cell>
          <cell r="H119" t="str">
            <v>C5705B-34Z-1</v>
          </cell>
          <cell r="I119">
            <v>0.53</v>
          </cell>
          <cell r="J119">
            <v>77.7</v>
          </cell>
        </row>
        <row r="120">
          <cell r="A120" t="str">
            <v>34-2</v>
          </cell>
          <cell r="B120">
            <v>5057</v>
          </cell>
          <cell r="C120">
            <v>5</v>
          </cell>
          <cell r="D120" t="str">
            <v>B</v>
          </cell>
          <cell r="E120">
            <v>34</v>
          </cell>
          <cell r="F120" t="str">
            <v>Z</v>
          </cell>
          <cell r="G120">
            <v>2</v>
          </cell>
          <cell r="H120" t="str">
            <v>C5705B-34Z-2</v>
          </cell>
          <cell r="I120">
            <v>0.94</v>
          </cell>
          <cell r="J120">
            <v>78.23</v>
          </cell>
        </row>
        <row r="121">
          <cell r="A121" t="str">
            <v>34-3</v>
          </cell>
          <cell r="B121">
            <v>5057</v>
          </cell>
          <cell r="C121">
            <v>5</v>
          </cell>
          <cell r="D121" t="str">
            <v>B</v>
          </cell>
          <cell r="E121">
            <v>34</v>
          </cell>
          <cell r="F121" t="str">
            <v>Z</v>
          </cell>
          <cell r="G121">
            <v>3</v>
          </cell>
          <cell r="H121" t="str">
            <v>C5705B-34Z-3</v>
          </cell>
          <cell r="I121">
            <v>0.76500000000000001</v>
          </cell>
          <cell r="J121">
            <v>79.17</v>
          </cell>
        </row>
        <row r="122">
          <cell r="A122" t="str">
            <v>34-4</v>
          </cell>
          <cell r="B122">
            <v>5057</v>
          </cell>
          <cell r="C122">
            <v>5</v>
          </cell>
          <cell r="D122" t="str">
            <v>B</v>
          </cell>
          <cell r="E122">
            <v>34</v>
          </cell>
          <cell r="F122" t="str">
            <v>Z</v>
          </cell>
          <cell r="G122">
            <v>4</v>
          </cell>
          <cell r="H122" t="str">
            <v>C5705B-34Z-4</v>
          </cell>
          <cell r="I122">
            <v>0.89</v>
          </cell>
          <cell r="J122">
            <v>79.935000000000002</v>
          </cell>
        </row>
        <row r="123">
          <cell r="A123" t="str">
            <v>35-1</v>
          </cell>
          <cell r="B123">
            <v>5057</v>
          </cell>
          <cell r="C123">
            <v>5</v>
          </cell>
          <cell r="D123" t="str">
            <v>B</v>
          </cell>
          <cell r="E123">
            <v>35</v>
          </cell>
          <cell r="F123" t="str">
            <v>Z</v>
          </cell>
          <cell r="G123">
            <v>1</v>
          </cell>
          <cell r="H123" t="str">
            <v>C5705B-35Z-1</v>
          </cell>
          <cell r="I123">
            <v>0.57499999999999996</v>
          </cell>
          <cell r="J123">
            <v>80.7</v>
          </cell>
        </row>
        <row r="124">
          <cell r="A124" t="str">
            <v>35-2</v>
          </cell>
          <cell r="B124">
            <v>5057</v>
          </cell>
          <cell r="C124">
            <v>5</v>
          </cell>
          <cell r="D124" t="str">
            <v>B</v>
          </cell>
          <cell r="E124">
            <v>35</v>
          </cell>
          <cell r="F124" t="str">
            <v>Z</v>
          </cell>
          <cell r="G124">
            <v>2</v>
          </cell>
          <cell r="H124" t="str">
            <v>C5705B-35Z-2</v>
          </cell>
          <cell r="I124">
            <v>0.89500000000000002</v>
          </cell>
          <cell r="J124">
            <v>81.275000000000006</v>
          </cell>
        </row>
        <row r="125">
          <cell r="A125" t="str">
            <v>35-3</v>
          </cell>
          <cell r="B125">
            <v>5057</v>
          </cell>
          <cell r="C125">
            <v>5</v>
          </cell>
          <cell r="D125" t="str">
            <v>B</v>
          </cell>
          <cell r="E125">
            <v>35</v>
          </cell>
          <cell r="F125" t="str">
            <v>Z</v>
          </cell>
          <cell r="G125">
            <v>3</v>
          </cell>
          <cell r="H125" t="str">
            <v>C5705B-35Z-3</v>
          </cell>
          <cell r="I125">
            <v>0.91500000000000004</v>
          </cell>
          <cell r="J125">
            <v>82.17</v>
          </cell>
        </row>
        <row r="126">
          <cell r="A126" t="str">
            <v>35-4</v>
          </cell>
          <cell r="B126">
            <v>5057</v>
          </cell>
          <cell r="C126">
            <v>5</v>
          </cell>
          <cell r="D126" t="str">
            <v>B</v>
          </cell>
          <cell r="E126">
            <v>35</v>
          </cell>
          <cell r="F126" t="str">
            <v>Z</v>
          </cell>
          <cell r="G126">
            <v>4</v>
          </cell>
          <cell r="H126" t="str">
            <v>C5705B-35Z-4</v>
          </cell>
          <cell r="I126">
            <v>0.81</v>
          </cell>
          <cell r="J126">
            <v>83.084999999999994</v>
          </cell>
        </row>
        <row r="127">
          <cell r="A127" t="str">
            <v>36-1</v>
          </cell>
          <cell r="B127">
            <v>5057</v>
          </cell>
          <cell r="C127">
            <v>5</v>
          </cell>
          <cell r="D127" t="str">
            <v>B</v>
          </cell>
          <cell r="E127">
            <v>36</v>
          </cell>
          <cell r="F127" t="str">
            <v>Z</v>
          </cell>
          <cell r="G127">
            <v>1</v>
          </cell>
          <cell r="H127" t="str">
            <v>C5705B-36Z-1</v>
          </cell>
          <cell r="I127">
            <v>0.74</v>
          </cell>
          <cell r="J127">
            <v>83.7</v>
          </cell>
        </row>
        <row r="128">
          <cell r="A128" t="str">
            <v>36-2</v>
          </cell>
          <cell r="B128">
            <v>5057</v>
          </cell>
          <cell r="C128">
            <v>5</v>
          </cell>
          <cell r="D128" t="str">
            <v>B</v>
          </cell>
          <cell r="E128">
            <v>36</v>
          </cell>
          <cell r="F128" t="str">
            <v>Z</v>
          </cell>
          <cell r="G128">
            <v>2</v>
          </cell>
          <cell r="H128" t="str">
            <v>C5705B-36Z-2</v>
          </cell>
          <cell r="I128">
            <v>0.88500000000000001</v>
          </cell>
          <cell r="J128">
            <v>84.44</v>
          </cell>
        </row>
        <row r="129">
          <cell r="A129" t="str">
            <v>36-3</v>
          </cell>
          <cell r="B129">
            <v>5057</v>
          </cell>
          <cell r="C129">
            <v>5</v>
          </cell>
          <cell r="D129" t="str">
            <v>B</v>
          </cell>
          <cell r="E129">
            <v>36</v>
          </cell>
          <cell r="F129" t="str">
            <v>Z</v>
          </cell>
          <cell r="G129">
            <v>3</v>
          </cell>
          <cell r="H129" t="str">
            <v>C5705B-36Z-3</v>
          </cell>
          <cell r="I129">
            <v>0.92500000000000004</v>
          </cell>
          <cell r="J129">
            <v>85.325000000000003</v>
          </cell>
        </row>
        <row r="130">
          <cell r="A130" t="str">
            <v>36-4</v>
          </cell>
          <cell r="B130">
            <v>5057</v>
          </cell>
          <cell r="C130">
            <v>5</v>
          </cell>
          <cell r="D130" t="str">
            <v>B</v>
          </cell>
          <cell r="E130">
            <v>36</v>
          </cell>
          <cell r="F130" t="str">
            <v>Z</v>
          </cell>
          <cell r="G130">
            <v>4</v>
          </cell>
          <cell r="H130" t="str">
            <v>C5705B-36Z-4</v>
          </cell>
          <cell r="I130">
            <v>0.57499999999999996</v>
          </cell>
          <cell r="J130">
            <v>86.25</v>
          </cell>
        </row>
        <row r="131">
          <cell r="A131" t="str">
            <v>37-1</v>
          </cell>
          <cell r="B131">
            <v>5057</v>
          </cell>
          <cell r="C131">
            <v>5</v>
          </cell>
          <cell r="D131" t="str">
            <v>B</v>
          </cell>
          <cell r="E131">
            <v>37</v>
          </cell>
          <cell r="F131" t="str">
            <v>Z</v>
          </cell>
          <cell r="G131">
            <v>1</v>
          </cell>
          <cell r="H131" t="str">
            <v>C5705B-37Z-1</v>
          </cell>
          <cell r="I131">
            <v>0.67</v>
          </cell>
          <cell r="J131">
            <v>86.7</v>
          </cell>
        </row>
        <row r="132">
          <cell r="A132" t="str">
            <v>37-2</v>
          </cell>
          <cell r="B132">
            <v>5057</v>
          </cell>
          <cell r="C132">
            <v>5</v>
          </cell>
          <cell r="D132" t="str">
            <v>B</v>
          </cell>
          <cell r="E132">
            <v>37</v>
          </cell>
          <cell r="F132" t="str">
            <v>Z</v>
          </cell>
          <cell r="G132">
            <v>2</v>
          </cell>
          <cell r="H132" t="str">
            <v>C5705B-37Z-2</v>
          </cell>
          <cell r="I132">
            <v>0.59499999999999997</v>
          </cell>
          <cell r="J132">
            <v>87.37</v>
          </cell>
        </row>
        <row r="133">
          <cell r="A133" t="str">
            <v>37-3</v>
          </cell>
          <cell r="B133">
            <v>5057</v>
          </cell>
          <cell r="C133">
            <v>5</v>
          </cell>
          <cell r="D133" t="str">
            <v>B</v>
          </cell>
          <cell r="E133">
            <v>37</v>
          </cell>
          <cell r="F133" t="str">
            <v>Z</v>
          </cell>
          <cell r="G133">
            <v>3</v>
          </cell>
          <cell r="H133" t="str">
            <v>C5705B-37Z-3</v>
          </cell>
          <cell r="I133">
            <v>0.97</v>
          </cell>
          <cell r="J133">
            <v>87.965000000000003</v>
          </cell>
        </row>
        <row r="134">
          <cell r="A134" t="str">
            <v>37-4</v>
          </cell>
          <cell r="B134">
            <v>5057</v>
          </cell>
          <cell r="C134">
            <v>5</v>
          </cell>
          <cell r="D134" t="str">
            <v>B</v>
          </cell>
          <cell r="E134">
            <v>37</v>
          </cell>
          <cell r="F134" t="str">
            <v>Z</v>
          </cell>
          <cell r="G134">
            <v>4</v>
          </cell>
          <cell r="H134" t="str">
            <v>C5705B-37Z-4</v>
          </cell>
          <cell r="I134">
            <v>0.88</v>
          </cell>
          <cell r="J134">
            <v>88.935000000000002</v>
          </cell>
        </row>
        <row r="135">
          <cell r="A135" t="str">
            <v>38-1</v>
          </cell>
          <cell r="B135">
            <v>5057</v>
          </cell>
          <cell r="C135">
            <v>5</v>
          </cell>
          <cell r="D135" t="str">
            <v>B</v>
          </cell>
          <cell r="E135">
            <v>38</v>
          </cell>
          <cell r="F135" t="str">
            <v>Z</v>
          </cell>
          <cell r="G135">
            <v>1</v>
          </cell>
          <cell r="H135" t="str">
            <v>C5705B-38Z-1</v>
          </cell>
          <cell r="I135">
            <v>0.82</v>
          </cell>
          <cell r="J135">
            <v>89.7</v>
          </cell>
        </row>
        <row r="136">
          <cell r="A136" t="str">
            <v>38-2</v>
          </cell>
          <cell r="B136">
            <v>5057</v>
          </cell>
          <cell r="C136">
            <v>5</v>
          </cell>
          <cell r="D136" t="str">
            <v>B</v>
          </cell>
          <cell r="E136">
            <v>38</v>
          </cell>
          <cell r="F136" t="str">
            <v>Z</v>
          </cell>
          <cell r="G136">
            <v>2</v>
          </cell>
          <cell r="H136" t="str">
            <v>C5705B-38Z-2</v>
          </cell>
          <cell r="I136">
            <v>0.49</v>
          </cell>
          <cell r="J136">
            <v>90.52</v>
          </cell>
        </row>
        <row r="137">
          <cell r="A137" t="str">
            <v>38-3</v>
          </cell>
          <cell r="B137">
            <v>5057</v>
          </cell>
          <cell r="C137">
            <v>5</v>
          </cell>
          <cell r="D137" t="str">
            <v>B</v>
          </cell>
          <cell r="E137">
            <v>38</v>
          </cell>
          <cell r="F137" t="str">
            <v>Z</v>
          </cell>
          <cell r="G137">
            <v>3</v>
          </cell>
          <cell r="H137" t="str">
            <v>C5705B-38Z-3</v>
          </cell>
          <cell r="I137">
            <v>0.72499999999999998</v>
          </cell>
          <cell r="J137">
            <v>91.01</v>
          </cell>
        </row>
        <row r="138">
          <cell r="A138" t="str">
            <v>38-4</v>
          </cell>
          <cell r="B138">
            <v>5057</v>
          </cell>
          <cell r="C138">
            <v>5</v>
          </cell>
          <cell r="D138" t="str">
            <v>B</v>
          </cell>
          <cell r="E138">
            <v>38</v>
          </cell>
          <cell r="F138" t="str">
            <v>Z</v>
          </cell>
          <cell r="G138">
            <v>4</v>
          </cell>
          <cell r="H138" t="str">
            <v>C5705B-38Z-4</v>
          </cell>
          <cell r="I138">
            <v>0.92500000000000004</v>
          </cell>
          <cell r="J138">
            <v>91.734999999999999</v>
          </cell>
        </row>
        <row r="139">
          <cell r="A139" t="str">
            <v>39-1</v>
          </cell>
          <cell r="B139">
            <v>5057</v>
          </cell>
          <cell r="C139">
            <v>5</v>
          </cell>
          <cell r="D139" t="str">
            <v>B</v>
          </cell>
          <cell r="E139">
            <v>39</v>
          </cell>
          <cell r="F139" t="str">
            <v>Z</v>
          </cell>
          <cell r="G139">
            <v>1</v>
          </cell>
          <cell r="H139" t="str">
            <v>C5705B-39Z-1</v>
          </cell>
          <cell r="I139">
            <v>0.88500000000000001</v>
          </cell>
          <cell r="J139">
            <v>92.7</v>
          </cell>
        </row>
        <row r="140">
          <cell r="A140" t="str">
            <v>39-2</v>
          </cell>
          <cell r="B140">
            <v>5057</v>
          </cell>
          <cell r="C140">
            <v>5</v>
          </cell>
          <cell r="D140" t="str">
            <v>B</v>
          </cell>
          <cell r="E140">
            <v>39</v>
          </cell>
          <cell r="F140" t="str">
            <v>Z</v>
          </cell>
          <cell r="G140">
            <v>2</v>
          </cell>
          <cell r="H140" t="str">
            <v>C5705B-39Z-2</v>
          </cell>
          <cell r="I140">
            <v>0.82</v>
          </cell>
          <cell r="J140">
            <v>93.584999999999994</v>
          </cell>
        </row>
        <row r="141">
          <cell r="A141" t="str">
            <v>39-3</v>
          </cell>
          <cell r="B141">
            <v>5057</v>
          </cell>
          <cell r="C141">
            <v>5</v>
          </cell>
          <cell r="D141" t="str">
            <v>B</v>
          </cell>
          <cell r="E141">
            <v>39</v>
          </cell>
          <cell r="F141" t="str">
            <v>Z</v>
          </cell>
          <cell r="G141">
            <v>3</v>
          </cell>
          <cell r="H141" t="str">
            <v>C5705B-39Z-3</v>
          </cell>
          <cell r="I141">
            <v>0.84499999999999997</v>
          </cell>
          <cell r="J141">
            <v>94.405000000000001</v>
          </cell>
        </row>
        <row r="142">
          <cell r="A142" t="str">
            <v>39-4</v>
          </cell>
          <cell r="B142">
            <v>5057</v>
          </cell>
          <cell r="C142">
            <v>5</v>
          </cell>
          <cell r="D142" t="str">
            <v>B</v>
          </cell>
          <cell r="E142">
            <v>39</v>
          </cell>
          <cell r="F142" t="str">
            <v>Z</v>
          </cell>
          <cell r="G142">
            <v>4</v>
          </cell>
          <cell r="H142" t="str">
            <v>C5705B-39Z-4</v>
          </cell>
          <cell r="I142">
            <v>0.57999999999999996</v>
          </cell>
          <cell r="J142">
            <v>95.25</v>
          </cell>
        </row>
        <row r="143">
          <cell r="A143" t="str">
            <v>40-1</v>
          </cell>
          <cell r="B143">
            <v>5057</v>
          </cell>
          <cell r="C143">
            <v>5</v>
          </cell>
          <cell r="D143" t="str">
            <v>B</v>
          </cell>
          <cell r="E143">
            <v>40</v>
          </cell>
          <cell r="F143" t="str">
            <v>Z</v>
          </cell>
          <cell r="G143">
            <v>1</v>
          </cell>
          <cell r="H143" t="str">
            <v>C5705B-40Z-1</v>
          </cell>
          <cell r="I143">
            <v>0.58499999999999996</v>
          </cell>
          <cell r="J143">
            <v>95.7</v>
          </cell>
        </row>
        <row r="144">
          <cell r="A144" t="str">
            <v>40-2</v>
          </cell>
          <cell r="B144">
            <v>5057</v>
          </cell>
          <cell r="C144">
            <v>5</v>
          </cell>
          <cell r="D144" t="str">
            <v>B</v>
          </cell>
          <cell r="E144">
            <v>40</v>
          </cell>
          <cell r="F144" t="str">
            <v>Z</v>
          </cell>
          <cell r="G144">
            <v>2</v>
          </cell>
          <cell r="H144" t="str">
            <v>C5705B-40Z-2</v>
          </cell>
          <cell r="I144">
            <v>0.81499999999999995</v>
          </cell>
          <cell r="J144">
            <v>96.284999999999997</v>
          </cell>
        </row>
        <row r="145">
          <cell r="A145" t="str">
            <v>40-3</v>
          </cell>
          <cell r="B145">
            <v>5057</v>
          </cell>
          <cell r="C145">
            <v>5</v>
          </cell>
          <cell r="D145" t="str">
            <v>B</v>
          </cell>
          <cell r="E145">
            <v>40</v>
          </cell>
          <cell r="F145" t="str">
            <v>Z</v>
          </cell>
          <cell r="G145">
            <v>3</v>
          </cell>
          <cell r="H145" t="str">
            <v>C5705B-40Z-3</v>
          </cell>
          <cell r="I145">
            <v>0.81499999999999995</v>
          </cell>
          <cell r="J145">
            <v>97.1</v>
          </cell>
        </row>
        <row r="146">
          <cell r="A146" t="str">
            <v>40-4</v>
          </cell>
          <cell r="B146">
            <v>5057</v>
          </cell>
          <cell r="C146">
            <v>5</v>
          </cell>
          <cell r="D146" t="str">
            <v>B</v>
          </cell>
          <cell r="E146">
            <v>40</v>
          </cell>
          <cell r="F146" t="str">
            <v>Z</v>
          </cell>
          <cell r="G146">
            <v>4</v>
          </cell>
          <cell r="H146" t="str">
            <v>C5705B-40Z-4</v>
          </cell>
          <cell r="I146">
            <v>0.92</v>
          </cell>
          <cell r="J146">
            <v>97.915000000000006</v>
          </cell>
        </row>
        <row r="147">
          <cell r="A147" t="str">
            <v>41-1</v>
          </cell>
          <cell r="B147">
            <v>5057</v>
          </cell>
          <cell r="C147">
            <v>5</v>
          </cell>
          <cell r="D147" t="str">
            <v>B</v>
          </cell>
          <cell r="E147">
            <v>41</v>
          </cell>
          <cell r="F147" t="str">
            <v>Z</v>
          </cell>
          <cell r="G147">
            <v>1</v>
          </cell>
          <cell r="H147" t="str">
            <v>C5705B-41Z-1</v>
          </cell>
          <cell r="I147">
            <v>0.42</v>
          </cell>
          <cell r="J147">
            <v>98.7</v>
          </cell>
        </row>
        <row r="148">
          <cell r="A148" t="str">
            <v>41-2</v>
          </cell>
          <cell r="B148">
            <v>5057</v>
          </cell>
          <cell r="C148">
            <v>5</v>
          </cell>
          <cell r="D148" t="str">
            <v>B</v>
          </cell>
          <cell r="E148">
            <v>41</v>
          </cell>
          <cell r="F148" t="str">
            <v>Z</v>
          </cell>
          <cell r="G148">
            <v>2</v>
          </cell>
          <cell r="H148" t="str">
            <v>C5705B-41Z-2</v>
          </cell>
          <cell r="I148">
            <v>0.88</v>
          </cell>
          <cell r="J148">
            <v>99.12</v>
          </cell>
        </row>
        <row r="149">
          <cell r="A149" t="str">
            <v>41-3</v>
          </cell>
          <cell r="B149">
            <v>5057</v>
          </cell>
          <cell r="C149">
            <v>5</v>
          </cell>
          <cell r="D149" t="str">
            <v>B</v>
          </cell>
          <cell r="E149">
            <v>41</v>
          </cell>
          <cell r="F149" t="str">
            <v>Z</v>
          </cell>
          <cell r="G149">
            <v>3</v>
          </cell>
          <cell r="H149" t="str">
            <v>C5705B-41Z-3</v>
          </cell>
          <cell r="I149">
            <v>0.875</v>
          </cell>
          <cell r="J149">
            <v>100</v>
          </cell>
        </row>
        <row r="150">
          <cell r="A150" t="str">
            <v>41-4</v>
          </cell>
          <cell r="B150">
            <v>5057</v>
          </cell>
          <cell r="C150">
            <v>5</v>
          </cell>
          <cell r="D150" t="str">
            <v>B</v>
          </cell>
          <cell r="E150">
            <v>41</v>
          </cell>
          <cell r="F150" t="str">
            <v>Z</v>
          </cell>
          <cell r="G150">
            <v>4</v>
          </cell>
          <cell r="H150" t="str">
            <v>C5705B-41Z-4</v>
          </cell>
          <cell r="I150">
            <v>0.81499999999999995</v>
          </cell>
          <cell r="J150">
            <v>100.875</v>
          </cell>
        </row>
        <row r="151">
          <cell r="A151" t="str">
            <v>42-1</v>
          </cell>
          <cell r="B151">
            <v>5057</v>
          </cell>
          <cell r="C151">
            <v>5</v>
          </cell>
          <cell r="D151" t="str">
            <v>B</v>
          </cell>
          <cell r="E151">
            <v>42</v>
          </cell>
          <cell r="F151" t="str">
            <v>Z</v>
          </cell>
          <cell r="G151">
            <v>1</v>
          </cell>
          <cell r="H151" t="str">
            <v>C5705B-42Z-1</v>
          </cell>
          <cell r="I151">
            <v>0.6</v>
          </cell>
          <cell r="J151">
            <v>101.7</v>
          </cell>
        </row>
        <row r="152">
          <cell r="A152" t="str">
            <v>42-2</v>
          </cell>
          <cell r="B152">
            <v>5057</v>
          </cell>
          <cell r="C152">
            <v>5</v>
          </cell>
          <cell r="D152" t="str">
            <v>B</v>
          </cell>
          <cell r="E152">
            <v>42</v>
          </cell>
          <cell r="F152" t="str">
            <v>Z</v>
          </cell>
          <cell r="G152">
            <v>2</v>
          </cell>
          <cell r="H152" t="str">
            <v>C5705B-42Z-2</v>
          </cell>
          <cell r="I152">
            <v>0.84499999999999997</v>
          </cell>
          <cell r="J152">
            <v>102.3</v>
          </cell>
        </row>
        <row r="153">
          <cell r="A153" t="str">
            <v>42-3</v>
          </cell>
          <cell r="B153">
            <v>5057</v>
          </cell>
          <cell r="C153">
            <v>5</v>
          </cell>
          <cell r="D153" t="str">
            <v>B</v>
          </cell>
          <cell r="E153">
            <v>42</v>
          </cell>
          <cell r="F153" t="str">
            <v>Z</v>
          </cell>
          <cell r="G153">
            <v>3</v>
          </cell>
          <cell r="H153" t="str">
            <v>C5705B-42Z-3</v>
          </cell>
          <cell r="I153">
            <v>0.82</v>
          </cell>
          <cell r="J153">
            <v>103.145</v>
          </cell>
        </row>
        <row r="154">
          <cell r="A154" t="str">
            <v>42-4</v>
          </cell>
          <cell r="B154">
            <v>5057</v>
          </cell>
          <cell r="C154">
            <v>5</v>
          </cell>
          <cell r="D154" t="str">
            <v>B</v>
          </cell>
          <cell r="E154">
            <v>42</v>
          </cell>
          <cell r="F154" t="str">
            <v>Z</v>
          </cell>
          <cell r="G154">
            <v>4</v>
          </cell>
          <cell r="H154" t="str">
            <v>C5705B-42Z-4</v>
          </cell>
          <cell r="I154">
            <v>0.94499999999999995</v>
          </cell>
          <cell r="J154">
            <v>103.965</v>
          </cell>
        </row>
        <row r="155">
          <cell r="A155" t="str">
            <v>43-1</v>
          </cell>
          <cell r="B155">
            <v>5057</v>
          </cell>
          <cell r="C155">
            <v>5</v>
          </cell>
          <cell r="D155" t="str">
            <v>B</v>
          </cell>
          <cell r="E155">
            <v>43</v>
          </cell>
          <cell r="F155" t="str">
            <v>Z</v>
          </cell>
          <cell r="G155">
            <v>1</v>
          </cell>
          <cell r="H155" t="str">
            <v>C5705B-43Z-1</v>
          </cell>
          <cell r="I155">
            <v>0.80500000000000005</v>
          </cell>
          <cell r="J155">
            <v>104.7</v>
          </cell>
        </row>
        <row r="156">
          <cell r="A156" t="str">
            <v>43-2</v>
          </cell>
          <cell r="B156">
            <v>5057</v>
          </cell>
          <cell r="C156">
            <v>5</v>
          </cell>
          <cell r="D156" t="str">
            <v>B</v>
          </cell>
          <cell r="E156">
            <v>43</v>
          </cell>
          <cell r="F156" t="str">
            <v>Z</v>
          </cell>
          <cell r="G156">
            <v>2</v>
          </cell>
          <cell r="H156" t="str">
            <v>C5705B-43Z-2</v>
          </cell>
          <cell r="I156">
            <v>0.45500000000000002</v>
          </cell>
          <cell r="J156">
            <v>105.505</v>
          </cell>
        </row>
        <row r="157">
          <cell r="A157" t="str">
            <v>43-3</v>
          </cell>
          <cell r="B157">
            <v>5057</v>
          </cell>
          <cell r="C157">
            <v>5</v>
          </cell>
          <cell r="D157" t="str">
            <v>B</v>
          </cell>
          <cell r="E157">
            <v>43</v>
          </cell>
          <cell r="F157" t="str">
            <v>Z</v>
          </cell>
          <cell r="G157">
            <v>3</v>
          </cell>
          <cell r="H157" t="str">
            <v>C5705B-43Z-3</v>
          </cell>
          <cell r="I157">
            <v>0.77</v>
          </cell>
          <cell r="J157">
            <v>105.96</v>
          </cell>
        </row>
        <row r="158">
          <cell r="A158" t="str">
            <v>43-4</v>
          </cell>
          <cell r="B158">
            <v>5057</v>
          </cell>
          <cell r="C158">
            <v>5</v>
          </cell>
          <cell r="D158" t="str">
            <v>B</v>
          </cell>
          <cell r="E158">
            <v>43</v>
          </cell>
          <cell r="F158" t="str">
            <v>Z</v>
          </cell>
          <cell r="G158">
            <v>4</v>
          </cell>
          <cell r="H158" t="str">
            <v>C5705B-43Z-4</v>
          </cell>
          <cell r="I158">
            <v>0.95</v>
          </cell>
          <cell r="J158">
            <v>106.73</v>
          </cell>
        </row>
        <row r="159">
          <cell r="A159" t="str">
            <v>44-1</v>
          </cell>
          <cell r="B159">
            <v>5057</v>
          </cell>
          <cell r="C159">
            <v>5</v>
          </cell>
          <cell r="D159" t="str">
            <v>B</v>
          </cell>
          <cell r="E159">
            <v>44</v>
          </cell>
          <cell r="F159" t="str">
            <v>Z</v>
          </cell>
          <cell r="G159">
            <v>1</v>
          </cell>
          <cell r="H159" t="str">
            <v>C5705B-44Z-1</v>
          </cell>
          <cell r="I159">
            <v>0.98</v>
          </cell>
          <cell r="J159">
            <v>107.7</v>
          </cell>
        </row>
        <row r="160">
          <cell r="A160" t="str">
            <v>44-2</v>
          </cell>
          <cell r="B160">
            <v>5057</v>
          </cell>
          <cell r="C160">
            <v>5</v>
          </cell>
          <cell r="D160" t="str">
            <v>B</v>
          </cell>
          <cell r="E160">
            <v>44</v>
          </cell>
          <cell r="F160" t="str">
            <v>Z</v>
          </cell>
          <cell r="G160">
            <v>2</v>
          </cell>
          <cell r="H160" t="str">
            <v>C5705B-44Z-2</v>
          </cell>
          <cell r="I160">
            <v>0.79500000000000004</v>
          </cell>
          <cell r="J160">
            <v>108.68</v>
          </cell>
        </row>
        <row r="161">
          <cell r="A161" t="str">
            <v>44-3</v>
          </cell>
          <cell r="B161">
            <v>5057</v>
          </cell>
          <cell r="C161">
            <v>5</v>
          </cell>
          <cell r="D161" t="str">
            <v>B</v>
          </cell>
          <cell r="E161">
            <v>44</v>
          </cell>
          <cell r="F161" t="str">
            <v>Z</v>
          </cell>
          <cell r="G161">
            <v>3</v>
          </cell>
          <cell r="H161" t="str">
            <v>C5705B-44Z-3</v>
          </cell>
          <cell r="I161">
            <v>0.75</v>
          </cell>
          <cell r="J161">
            <v>109.47499999999999</v>
          </cell>
        </row>
        <row r="162">
          <cell r="A162" t="str">
            <v>44-4</v>
          </cell>
          <cell r="B162">
            <v>5057</v>
          </cell>
          <cell r="C162">
            <v>5</v>
          </cell>
          <cell r="D162" t="str">
            <v>B</v>
          </cell>
          <cell r="E162">
            <v>44</v>
          </cell>
          <cell r="F162" t="str">
            <v>Z</v>
          </cell>
          <cell r="G162">
            <v>4</v>
          </cell>
          <cell r="H162" t="str">
            <v>C5705B-44Z-4</v>
          </cell>
          <cell r="I162">
            <v>0.6</v>
          </cell>
          <cell r="J162">
            <v>110.22499999999999</v>
          </cell>
        </row>
        <row r="163">
          <cell r="A163" t="str">
            <v>45-1</v>
          </cell>
          <cell r="B163">
            <v>5057</v>
          </cell>
          <cell r="C163">
            <v>5</v>
          </cell>
          <cell r="D163" t="str">
            <v>B</v>
          </cell>
          <cell r="E163">
            <v>45</v>
          </cell>
          <cell r="F163" t="str">
            <v>Z</v>
          </cell>
          <cell r="G163">
            <v>1</v>
          </cell>
          <cell r="H163" t="str">
            <v>C5705B-45Z-1</v>
          </cell>
          <cell r="I163">
            <v>0.79</v>
          </cell>
          <cell r="J163">
            <v>110.7</v>
          </cell>
        </row>
        <row r="164">
          <cell r="A164" t="str">
            <v>45-2</v>
          </cell>
          <cell r="B164">
            <v>5057</v>
          </cell>
          <cell r="C164">
            <v>5</v>
          </cell>
          <cell r="D164" t="str">
            <v>B</v>
          </cell>
          <cell r="E164">
            <v>45</v>
          </cell>
          <cell r="F164" t="str">
            <v>Z</v>
          </cell>
          <cell r="G164">
            <v>2</v>
          </cell>
          <cell r="H164" t="str">
            <v>C5705B-45Z-2</v>
          </cell>
          <cell r="I164">
            <v>0.86499999999999999</v>
          </cell>
          <cell r="J164">
            <v>111.49</v>
          </cell>
        </row>
        <row r="165">
          <cell r="A165" t="str">
            <v>45-3</v>
          </cell>
          <cell r="B165">
            <v>5057</v>
          </cell>
          <cell r="C165">
            <v>5</v>
          </cell>
          <cell r="D165" t="str">
            <v>B</v>
          </cell>
          <cell r="E165">
            <v>45</v>
          </cell>
          <cell r="F165" t="str">
            <v>Z</v>
          </cell>
          <cell r="G165">
            <v>3</v>
          </cell>
          <cell r="H165" t="str">
            <v>C5705B-45Z-3</v>
          </cell>
          <cell r="I165">
            <v>0.79</v>
          </cell>
          <cell r="J165">
            <v>112.355</v>
          </cell>
        </row>
        <row r="166">
          <cell r="A166" t="str">
            <v>45-4</v>
          </cell>
          <cell r="B166">
            <v>5057</v>
          </cell>
          <cell r="C166">
            <v>5</v>
          </cell>
          <cell r="D166" t="str">
            <v>B</v>
          </cell>
          <cell r="E166">
            <v>45</v>
          </cell>
          <cell r="F166" t="str">
            <v>Z</v>
          </cell>
          <cell r="G166">
            <v>4</v>
          </cell>
          <cell r="H166" t="str">
            <v>C5705B-45Z-4</v>
          </cell>
          <cell r="I166">
            <v>0.59</v>
          </cell>
          <cell r="J166">
            <v>113.145</v>
          </cell>
        </row>
        <row r="167">
          <cell r="A167" t="str">
            <v>46-1</v>
          </cell>
          <cell r="B167">
            <v>5057</v>
          </cell>
          <cell r="C167">
            <v>5</v>
          </cell>
          <cell r="D167" t="str">
            <v>B</v>
          </cell>
          <cell r="E167">
            <v>46</v>
          </cell>
          <cell r="F167" t="str">
            <v>Z</v>
          </cell>
          <cell r="G167">
            <v>1</v>
          </cell>
          <cell r="H167" t="str">
            <v>C5705B-46Z-1</v>
          </cell>
          <cell r="I167">
            <v>0.76500000000000001</v>
          </cell>
          <cell r="J167">
            <v>113.7</v>
          </cell>
        </row>
        <row r="168">
          <cell r="A168" t="str">
            <v>46-2</v>
          </cell>
          <cell r="B168">
            <v>5057</v>
          </cell>
          <cell r="C168">
            <v>5</v>
          </cell>
          <cell r="D168" t="str">
            <v>B</v>
          </cell>
          <cell r="E168">
            <v>46</v>
          </cell>
          <cell r="F168" t="str">
            <v>Z</v>
          </cell>
          <cell r="G168">
            <v>2</v>
          </cell>
          <cell r="H168" t="str">
            <v>C5705B-46Z-2</v>
          </cell>
          <cell r="I168">
            <v>0.78</v>
          </cell>
          <cell r="J168">
            <v>114.465</v>
          </cell>
        </row>
        <row r="169">
          <cell r="A169" t="str">
            <v>46-3</v>
          </cell>
          <cell r="B169">
            <v>5057</v>
          </cell>
          <cell r="C169">
            <v>5</v>
          </cell>
          <cell r="D169" t="str">
            <v>B</v>
          </cell>
          <cell r="E169">
            <v>46</v>
          </cell>
          <cell r="F169" t="str">
            <v>Z</v>
          </cell>
          <cell r="G169">
            <v>3</v>
          </cell>
          <cell r="H169" t="str">
            <v>C5705B-46Z-3</v>
          </cell>
          <cell r="I169">
            <v>0.81499999999999995</v>
          </cell>
          <cell r="J169">
            <v>115.245</v>
          </cell>
        </row>
        <row r="170">
          <cell r="A170" t="str">
            <v>46-4</v>
          </cell>
          <cell r="B170">
            <v>5057</v>
          </cell>
          <cell r="C170">
            <v>5</v>
          </cell>
          <cell r="D170" t="str">
            <v>B</v>
          </cell>
          <cell r="E170">
            <v>46</v>
          </cell>
          <cell r="F170" t="str">
            <v>Z</v>
          </cell>
          <cell r="G170">
            <v>4</v>
          </cell>
          <cell r="H170" t="str">
            <v>C5705B-46Z-4</v>
          </cell>
          <cell r="I170">
            <v>0.77</v>
          </cell>
          <cell r="J170">
            <v>116.06</v>
          </cell>
        </row>
        <row r="171">
          <cell r="A171" t="str">
            <v>47-1</v>
          </cell>
          <cell r="B171">
            <v>5057</v>
          </cell>
          <cell r="C171">
            <v>5</v>
          </cell>
          <cell r="D171" t="str">
            <v>B</v>
          </cell>
          <cell r="E171">
            <v>47</v>
          </cell>
          <cell r="F171" t="str">
            <v>Z</v>
          </cell>
          <cell r="G171">
            <v>1</v>
          </cell>
          <cell r="H171" t="str">
            <v>C5705B-47Z-1</v>
          </cell>
          <cell r="I171">
            <v>0.88500000000000001</v>
          </cell>
          <cell r="J171">
            <v>116.7</v>
          </cell>
        </row>
        <row r="172">
          <cell r="A172" t="str">
            <v>47-2</v>
          </cell>
          <cell r="B172">
            <v>5057</v>
          </cell>
          <cell r="C172">
            <v>5</v>
          </cell>
          <cell r="D172" t="str">
            <v>B</v>
          </cell>
          <cell r="E172">
            <v>47</v>
          </cell>
          <cell r="F172" t="str">
            <v>Z</v>
          </cell>
          <cell r="G172">
            <v>2</v>
          </cell>
          <cell r="H172" t="str">
            <v>C5705B-47Z-2</v>
          </cell>
          <cell r="I172">
            <v>0.81499999999999995</v>
          </cell>
          <cell r="J172">
            <v>117.58499999999999</v>
          </cell>
        </row>
        <row r="173">
          <cell r="A173" t="str">
            <v>47-3</v>
          </cell>
          <cell r="B173">
            <v>5057</v>
          </cell>
          <cell r="C173">
            <v>5</v>
          </cell>
          <cell r="D173" t="str">
            <v>B</v>
          </cell>
          <cell r="E173">
            <v>47</v>
          </cell>
          <cell r="F173" t="str">
            <v>Z</v>
          </cell>
          <cell r="G173">
            <v>3</v>
          </cell>
          <cell r="H173" t="str">
            <v>C5705B-47Z-3</v>
          </cell>
          <cell r="I173">
            <v>0.64</v>
          </cell>
          <cell r="J173">
            <v>118.4</v>
          </cell>
        </row>
        <row r="174">
          <cell r="A174" t="str">
            <v>47-4</v>
          </cell>
          <cell r="B174">
            <v>5057</v>
          </cell>
          <cell r="C174">
            <v>5</v>
          </cell>
          <cell r="D174" t="str">
            <v>B</v>
          </cell>
          <cell r="E174">
            <v>47</v>
          </cell>
          <cell r="F174" t="str">
            <v>Z</v>
          </cell>
          <cell r="G174">
            <v>4</v>
          </cell>
          <cell r="H174" t="str">
            <v>C5705B-47Z-4</v>
          </cell>
          <cell r="I174">
            <v>0.76</v>
          </cell>
          <cell r="J174">
            <v>119.04</v>
          </cell>
        </row>
        <row r="175">
          <cell r="A175" t="str">
            <v>48-1</v>
          </cell>
          <cell r="B175">
            <v>5057</v>
          </cell>
          <cell r="C175">
            <v>5</v>
          </cell>
          <cell r="D175" t="str">
            <v>B</v>
          </cell>
          <cell r="E175">
            <v>48</v>
          </cell>
          <cell r="F175" t="str">
            <v>Z</v>
          </cell>
          <cell r="G175">
            <v>1</v>
          </cell>
          <cell r="H175" t="str">
            <v>C5705B-48Z-1</v>
          </cell>
          <cell r="I175">
            <v>0.87</v>
          </cell>
          <cell r="J175">
            <v>119.7</v>
          </cell>
        </row>
        <row r="176">
          <cell r="A176" t="str">
            <v>48-2</v>
          </cell>
          <cell r="B176">
            <v>5057</v>
          </cell>
          <cell r="C176">
            <v>5</v>
          </cell>
          <cell r="D176" t="str">
            <v>B</v>
          </cell>
          <cell r="E176">
            <v>48</v>
          </cell>
          <cell r="F176" t="str">
            <v>Z</v>
          </cell>
          <cell r="G176">
            <v>2</v>
          </cell>
          <cell r="H176" t="str">
            <v>C5705B-48Z-2</v>
          </cell>
          <cell r="I176">
            <v>0.59499999999999997</v>
          </cell>
          <cell r="J176">
            <v>120.57</v>
          </cell>
        </row>
        <row r="177">
          <cell r="A177" t="str">
            <v>48-3</v>
          </cell>
          <cell r="B177">
            <v>5057</v>
          </cell>
          <cell r="C177">
            <v>5</v>
          </cell>
          <cell r="D177" t="str">
            <v>B</v>
          </cell>
          <cell r="E177">
            <v>48</v>
          </cell>
          <cell r="F177" t="str">
            <v>Z</v>
          </cell>
          <cell r="G177">
            <v>3</v>
          </cell>
          <cell r="H177" t="str">
            <v>C5705B-48Z-3</v>
          </cell>
          <cell r="I177">
            <v>0.77500000000000002</v>
          </cell>
          <cell r="J177">
            <v>121.16500000000001</v>
          </cell>
        </row>
        <row r="178">
          <cell r="A178" t="str">
            <v>48-4</v>
          </cell>
          <cell r="B178">
            <v>5057</v>
          </cell>
          <cell r="C178">
            <v>5</v>
          </cell>
          <cell r="D178" t="str">
            <v>B</v>
          </cell>
          <cell r="E178">
            <v>48</v>
          </cell>
          <cell r="F178" t="str">
            <v>Z</v>
          </cell>
          <cell r="G178">
            <v>4</v>
          </cell>
          <cell r="H178" t="str">
            <v>C5705B-48Z-4</v>
          </cell>
          <cell r="I178">
            <v>0.91500000000000004</v>
          </cell>
          <cell r="J178">
            <v>121.94</v>
          </cell>
        </row>
        <row r="179">
          <cell r="A179" t="str">
            <v>49-1</v>
          </cell>
          <cell r="B179">
            <v>5057</v>
          </cell>
          <cell r="C179">
            <v>5</v>
          </cell>
          <cell r="D179" t="str">
            <v>B</v>
          </cell>
          <cell r="E179">
            <v>49</v>
          </cell>
          <cell r="F179" t="str">
            <v>Z</v>
          </cell>
          <cell r="G179">
            <v>1</v>
          </cell>
          <cell r="H179" t="str">
            <v>C5705B-49Z-1</v>
          </cell>
          <cell r="I179">
            <v>0.79500000000000004</v>
          </cell>
          <cell r="J179">
            <v>122.7</v>
          </cell>
        </row>
        <row r="180">
          <cell r="A180" t="str">
            <v>49-2</v>
          </cell>
          <cell r="B180">
            <v>5057</v>
          </cell>
          <cell r="C180">
            <v>5</v>
          </cell>
          <cell r="D180" t="str">
            <v>B</v>
          </cell>
          <cell r="E180">
            <v>49</v>
          </cell>
          <cell r="F180" t="str">
            <v>Z</v>
          </cell>
          <cell r="G180">
            <v>2</v>
          </cell>
          <cell r="H180" t="str">
            <v>C5705B-49Z-2</v>
          </cell>
          <cell r="I180">
            <v>0.98</v>
          </cell>
          <cell r="J180">
            <v>123.495</v>
          </cell>
        </row>
        <row r="181">
          <cell r="A181" t="str">
            <v>49-3</v>
          </cell>
          <cell r="B181">
            <v>5057</v>
          </cell>
          <cell r="C181">
            <v>5</v>
          </cell>
          <cell r="D181" t="str">
            <v>B</v>
          </cell>
          <cell r="E181">
            <v>49</v>
          </cell>
          <cell r="F181" t="str">
            <v>Z</v>
          </cell>
          <cell r="G181">
            <v>3</v>
          </cell>
          <cell r="H181" t="str">
            <v>C5705B-49Z-3</v>
          </cell>
          <cell r="I181">
            <v>0.6</v>
          </cell>
          <cell r="J181">
            <v>124.47499999999999</v>
          </cell>
        </row>
        <row r="182">
          <cell r="A182" t="str">
            <v>49-4</v>
          </cell>
          <cell r="B182">
            <v>5057</v>
          </cell>
          <cell r="C182">
            <v>5</v>
          </cell>
          <cell r="D182" t="str">
            <v>B</v>
          </cell>
          <cell r="E182">
            <v>49</v>
          </cell>
          <cell r="F182" t="str">
            <v>Z</v>
          </cell>
          <cell r="G182">
            <v>4</v>
          </cell>
          <cell r="H182" t="str">
            <v>C5705B-49Z-4</v>
          </cell>
          <cell r="I182">
            <v>0.76500000000000001</v>
          </cell>
          <cell r="J182">
            <v>125.075</v>
          </cell>
        </row>
        <row r="183">
          <cell r="A183" t="str">
            <v>50-1</v>
          </cell>
          <cell r="B183">
            <v>5057</v>
          </cell>
          <cell r="C183">
            <v>5</v>
          </cell>
          <cell r="D183" t="str">
            <v>B</v>
          </cell>
          <cell r="E183">
            <v>50</v>
          </cell>
          <cell r="F183" t="str">
            <v>Z</v>
          </cell>
          <cell r="G183">
            <v>1</v>
          </cell>
          <cell r="H183" t="str">
            <v>C5705B-50Z-1</v>
          </cell>
          <cell r="I183">
            <v>0.92500000000000004</v>
          </cell>
          <cell r="J183">
            <v>125.7</v>
          </cell>
        </row>
        <row r="184">
          <cell r="A184" t="str">
            <v>50-2</v>
          </cell>
          <cell r="B184">
            <v>5057</v>
          </cell>
          <cell r="C184">
            <v>5</v>
          </cell>
          <cell r="D184" t="str">
            <v>B</v>
          </cell>
          <cell r="E184">
            <v>50</v>
          </cell>
          <cell r="F184" t="str">
            <v>Z</v>
          </cell>
          <cell r="G184">
            <v>2</v>
          </cell>
          <cell r="H184" t="str">
            <v>C5705B-50Z-2</v>
          </cell>
          <cell r="I184">
            <v>0.78500000000000003</v>
          </cell>
          <cell r="J184">
            <v>126.625</v>
          </cell>
        </row>
        <row r="185">
          <cell r="A185" t="str">
            <v>50-3</v>
          </cell>
          <cell r="B185">
            <v>5057</v>
          </cell>
          <cell r="C185">
            <v>5</v>
          </cell>
          <cell r="D185" t="str">
            <v>B</v>
          </cell>
          <cell r="E185">
            <v>50</v>
          </cell>
          <cell r="F185" t="str">
            <v>Z</v>
          </cell>
          <cell r="G185">
            <v>3</v>
          </cell>
          <cell r="H185" t="str">
            <v>C5705B-50Z-3</v>
          </cell>
          <cell r="I185">
            <v>0.74</v>
          </cell>
          <cell r="J185">
            <v>127.41</v>
          </cell>
        </row>
        <row r="186">
          <cell r="A186" t="str">
            <v>50-4</v>
          </cell>
          <cell r="B186">
            <v>5057</v>
          </cell>
          <cell r="C186">
            <v>5</v>
          </cell>
          <cell r="D186" t="str">
            <v>B</v>
          </cell>
          <cell r="E186">
            <v>50</v>
          </cell>
          <cell r="F186" t="str">
            <v>Z</v>
          </cell>
          <cell r="G186">
            <v>4</v>
          </cell>
          <cell r="H186" t="str">
            <v>C5705B-50Z-4</v>
          </cell>
          <cell r="I186">
            <v>0.61</v>
          </cell>
          <cell r="J186">
            <v>128.15</v>
          </cell>
        </row>
        <row r="187">
          <cell r="A187" t="str">
            <v>51-1</v>
          </cell>
          <cell r="B187">
            <v>5057</v>
          </cell>
          <cell r="C187">
            <v>5</v>
          </cell>
          <cell r="D187" t="str">
            <v>B</v>
          </cell>
          <cell r="E187">
            <v>51</v>
          </cell>
          <cell r="F187" t="str">
            <v>Z</v>
          </cell>
          <cell r="G187">
            <v>1</v>
          </cell>
          <cell r="H187" t="str">
            <v>C5705B-51Z-1</v>
          </cell>
          <cell r="I187">
            <v>0.85</v>
          </cell>
          <cell r="J187">
            <v>128.69999999999999</v>
          </cell>
        </row>
        <row r="188">
          <cell r="A188" t="str">
            <v>51-2</v>
          </cell>
          <cell r="B188">
            <v>5057</v>
          </cell>
          <cell r="C188">
            <v>5</v>
          </cell>
          <cell r="D188" t="str">
            <v>B</v>
          </cell>
          <cell r="E188">
            <v>51</v>
          </cell>
          <cell r="F188" t="str">
            <v>Z</v>
          </cell>
          <cell r="G188">
            <v>2</v>
          </cell>
          <cell r="H188" t="str">
            <v>C5705B-51Z-2</v>
          </cell>
          <cell r="I188">
            <v>0.90500000000000003</v>
          </cell>
          <cell r="J188">
            <v>129.55000000000001</v>
          </cell>
        </row>
        <row r="189">
          <cell r="A189" t="str">
            <v>51-3</v>
          </cell>
          <cell r="B189">
            <v>5057</v>
          </cell>
          <cell r="C189">
            <v>5</v>
          </cell>
          <cell r="D189" t="str">
            <v>B</v>
          </cell>
          <cell r="E189">
            <v>51</v>
          </cell>
          <cell r="F189" t="str">
            <v>Z</v>
          </cell>
          <cell r="G189">
            <v>3</v>
          </cell>
          <cell r="H189" t="str">
            <v>C5705B-51Z-3</v>
          </cell>
          <cell r="I189">
            <v>0.55000000000000004</v>
          </cell>
          <cell r="J189">
            <v>130.45500000000001</v>
          </cell>
        </row>
        <row r="190">
          <cell r="A190" t="str">
            <v>51-4</v>
          </cell>
          <cell r="B190">
            <v>5057</v>
          </cell>
          <cell r="C190">
            <v>5</v>
          </cell>
          <cell r="D190" t="str">
            <v>B</v>
          </cell>
          <cell r="E190">
            <v>51</v>
          </cell>
          <cell r="F190" t="str">
            <v>Z</v>
          </cell>
          <cell r="G190">
            <v>4</v>
          </cell>
          <cell r="H190" t="str">
            <v>C5705B-51Z-4</v>
          </cell>
          <cell r="I190">
            <v>0.64</v>
          </cell>
          <cell r="J190">
            <v>131.005</v>
          </cell>
        </row>
        <row r="191">
          <cell r="A191" t="str">
            <v>52-1</v>
          </cell>
          <cell r="B191">
            <v>5057</v>
          </cell>
          <cell r="C191">
            <v>5</v>
          </cell>
          <cell r="D191" t="str">
            <v>B</v>
          </cell>
          <cell r="E191">
            <v>52</v>
          </cell>
          <cell r="F191" t="str">
            <v>Z</v>
          </cell>
          <cell r="G191">
            <v>1</v>
          </cell>
          <cell r="H191" t="str">
            <v>C5705B-52Z-1</v>
          </cell>
          <cell r="I191">
            <v>0.85</v>
          </cell>
          <cell r="J191">
            <v>131.69999999999999</v>
          </cell>
        </row>
        <row r="192">
          <cell r="A192" t="str">
            <v>52-2</v>
          </cell>
          <cell r="B192">
            <v>5057</v>
          </cell>
          <cell r="C192">
            <v>5</v>
          </cell>
          <cell r="D192" t="str">
            <v>B</v>
          </cell>
          <cell r="E192">
            <v>52</v>
          </cell>
          <cell r="F192" t="str">
            <v>Z</v>
          </cell>
          <cell r="G192">
            <v>2</v>
          </cell>
          <cell r="H192" t="str">
            <v>C5705B-52Z-2</v>
          </cell>
          <cell r="I192">
            <v>0.88500000000000001</v>
          </cell>
          <cell r="J192">
            <v>132.55000000000001</v>
          </cell>
        </row>
        <row r="193">
          <cell r="A193" t="str">
            <v>52-3</v>
          </cell>
          <cell r="B193">
            <v>5057</v>
          </cell>
          <cell r="C193">
            <v>5</v>
          </cell>
          <cell r="D193" t="str">
            <v>B</v>
          </cell>
          <cell r="E193">
            <v>52</v>
          </cell>
          <cell r="F193" t="str">
            <v>Z</v>
          </cell>
          <cell r="G193">
            <v>3</v>
          </cell>
          <cell r="H193" t="str">
            <v>C5705B-52Z-3</v>
          </cell>
          <cell r="I193">
            <v>0.65</v>
          </cell>
          <cell r="J193">
            <v>133.435</v>
          </cell>
        </row>
        <row r="194">
          <cell r="A194" t="str">
            <v>52-4</v>
          </cell>
          <cell r="B194">
            <v>5057</v>
          </cell>
          <cell r="C194">
            <v>5</v>
          </cell>
          <cell r="D194" t="str">
            <v>B</v>
          </cell>
          <cell r="E194">
            <v>52</v>
          </cell>
          <cell r="F194" t="str">
            <v>Z</v>
          </cell>
          <cell r="G194">
            <v>4</v>
          </cell>
          <cell r="H194" t="str">
            <v>C5705B-52Z-4</v>
          </cell>
          <cell r="I194">
            <v>0.82499999999999996</v>
          </cell>
          <cell r="J194">
            <v>134.08500000000001</v>
          </cell>
        </row>
        <row r="195">
          <cell r="A195" t="str">
            <v>53-1</v>
          </cell>
          <cell r="B195">
            <v>5057</v>
          </cell>
          <cell r="C195">
            <v>5</v>
          </cell>
          <cell r="D195" t="str">
            <v>B</v>
          </cell>
          <cell r="E195">
            <v>53</v>
          </cell>
          <cell r="F195" t="str">
            <v>Z</v>
          </cell>
          <cell r="G195">
            <v>1</v>
          </cell>
          <cell r="H195" t="str">
            <v>C5705B-53Z-1</v>
          </cell>
          <cell r="I195">
            <v>0.75</v>
          </cell>
          <cell r="J195">
            <v>134.69999999999999</v>
          </cell>
        </row>
        <row r="196">
          <cell r="A196" t="str">
            <v>53-2</v>
          </cell>
          <cell r="B196">
            <v>5057</v>
          </cell>
          <cell r="C196">
            <v>5</v>
          </cell>
          <cell r="D196" t="str">
            <v>B</v>
          </cell>
          <cell r="E196">
            <v>53</v>
          </cell>
          <cell r="F196" t="str">
            <v>Z</v>
          </cell>
          <cell r="G196">
            <v>2</v>
          </cell>
          <cell r="H196" t="str">
            <v>C5705B-53Z-2</v>
          </cell>
          <cell r="I196">
            <v>0.83</v>
          </cell>
          <cell r="J196">
            <v>135.44999999999999</v>
          </cell>
        </row>
        <row r="197">
          <cell r="A197" t="str">
            <v>53-3</v>
          </cell>
          <cell r="B197">
            <v>5057</v>
          </cell>
          <cell r="C197">
            <v>5</v>
          </cell>
          <cell r="D197" t="str">
            <v>B</v>
          </cell>
          <cell r="E197">
            <v>53</v>
          </cell>
          <cell r="F197" t="str">
            <v>Z</v>
          </cell>
          <cell r="G197">
            <v>3</v>
          </cell>
          <cell r="H197" t="str">
            <v>C5705B-53Z-3</v>
          </cell>
          <cell r="I197">
            <v>0.82499999999999996</v>
          </cell>
          <cell r="J197">
            <v>136.28</v>
          </cell>
        </row>
        <row r="198">
          <cell r="A198" t="str">
            <v>53-4</v>
          </cell>
          <cell r="B198">
            <v>5057</v>
          </cell>
          <cell r="C198">
            <v>5</v>
          </cell>
          <cell r="D198" t="str">
            <v>B</v>
          </cell>
          <cell r="E198">
            <v>53</v>
          </cell>
          <cell r="F198" t="str">
            <v>Z</v>
          </cell>
          <cell r="G198">
            <v>4</v>
          </cell>
          <cell r="H198" t="str">
            <v>C5705B-53Z-4</v>
          </cell>
          <cell r="I198">
            <v>0.84499999999999997</v>
          </cell>
          <cell r="J198">
            <v>137.10499999999999</v>
          </cell>
        </row>
        <row r="199">
          <cell r="A199" t="str">
            <v>54-1</v>
          </cell>
          <cell r="B199">
            <v>5057</v>
          </cell>
          <cell r="C199">
            <v>5</v>
          </cell>
          <cell r="D199" t="str">
            <v>B</v>
          </cell>
          <cell r="E199">
            <v>54</v>
          </cell>
          <cell r="F199" t="str">
            <v>Z</v>
          </cell>
          <cell r="G199">
            <v>1</v>
          </cell>
          <cell r="H199" t="str">
            <v>C5705B-54Z-1</v>
          </cell>
          <cell r="I199">
            <v>0.66</v>
          </cell>
          <cell r="J199">
            <v>137.69999999999999</v>
          </cell>
        </row>
        <row r="200">
          <cell r="A200" t="str">
            <v>54-2</v>
          </cell>
          <cell r="B200">
            <v>5057</v>
          </cell>
          <cell r="C200">
            <v>5</v>
          </cell>
          <cell r="D200" t="str">
            <v>B</v>
          </cell>
          <cell r="E200">
            <v>54</v>
          </cell>
          <cell r="F200" t="str">
            <v>Z</v>
          </cell>
          <cell r="G200">
            <v>2</v>
          </cell>
          <cell r="H200" t="str">
            <v>C5705B-54Z-2</v>
          </cell>
          <cell r="I200">
            <v>0.80500000000000005</v>
          </cell>
          <cell r="J200">
            <v>138.36000000000001</v>
          </cell>
        </row>
        <row r="201">
          <cell r="A201" t="str">
            <v>54-3</v>
          </cell>
          <cell r="B201">
            <v>5057</v>
          </cell>
          <cell r="C201">
            <v>5</v>
          </cell>
          <cell r="D201" t="str">
            <v>B</v>
          </cell>
          <cell r="E201">
            <v>54</v>
          </cell>
          <cell r="F201" t="str">
            <v>Z</v>
          </cell>
          <cell r="G201">
            <v>3</v>
          </cell>
          <cell r="H201" t="str">
            <v>C5705B-54Z-3</v>
          </cell>
          <cell r="I201">
            <v>0.67500000000000004</v>
          </cell>
          <cell r="J201">
            <v>139.16499999999999</v>
          </cell>
        </row>
        <row r="202">
          <cell r="A202" t="str">
            <v>54-4</v>
          </cell>
          <cell r="B202">
            <v>5057</v>
          </cell>
          <cell r="C202">
            <v>5</v>
          </cell>
          <cell r="D202" t="str">
            <v>B</v>
          </cell>
          <cell r="E202">
            <v>54</v>
          </cell>
          <cell r="F202" t="str">
            <v>Z</v>
          </cell>
          <cell r="G202">
            <v>4</v>
          </cell>
          <cell r="H202" t="str">
            <v>C5705B-54Z-4</v>
          </cell>
          <cell r="I202">
            <v>0.91</v>
          </cell>
          <cell r="J202">
            <v>139.84</v>
          </cell>
        </row>
        <row r="203">
          <cell r="A203" t="str">
            <v>55-1</v>
          </cell>
          <cell r="B203">
            <v>5057</v>
          </cell>
          <cell r="C203">
            <v>5</v>
          </cell>
          <cell r="D203" t="str">
            <v>B</v>
          </cell>
          <cell r="E203">
            <v>55</v>
          </cell>
          <cell r="F203" t="str">
            <v>Z</v>
          </cell>
          <cell r="G203">
            <v>1</v>
          </cell>
          <cell r="H203" t="str">
            <v>C5705B-55Z-1</v>
          </cell>
          <cell r="I203">
            <v>0.87</v>
          </cell>
          <cell r="J203">
            <v>140.69999999999999</v>
          </cell>
        </row>
        <row r="204">
          <cell r="A204" t="str">
            <v>55-2</v>
          </cell>
          <cell r="B204">
            <v>5057</v>
          </cell>
          <cell r="C204">
            <v>5</v>
          </cell>
          <cell r="D204" t="str">
            <v>B</v>
          </cell>
          <cell r="E204">
            <v>55</v>
          </cell>
          <cell r="F204" t="str">
            <v>Z</v>
          </cell>
          <cell r="G204">
            <v>2</v>
          </cell>
          <cell r="H204" t="str">
            <v>C5705B-55Z-2</v>
          </cell>
          <cell r="I204">
            <v>0.75</v>
          </cell>
          <cell r="J204">
            <v>141.57</v>
          </cell>
        </row>
        <row r="205">
          <cell r="A205" t="str">
            <v>55-3</v>
          </cell>
          <cell r="B205">
            <v>5057</v>
          </cell>
          <cell r="C205">
            <v>5</v>
          </cell>
          <cell r="D205" t="str">
            <v>B</v>
          </cell>
          <cell r="E205">
            <v>55</v>
          </cell>
          <cell r="F205" t="str">
            <v>Z</v>
          </cell>
          <cell r="G205">
            <v>3</v>
          </cell>
          <cell r="H205" t="str">
            <v>C5705B-55Z-3</v>
          </cell>
          <cell r="I205">
            <v>0.70499999999999996</v>
          </cell>
          <cell r="J205">
            <v>142.32</v>
          </cell>
        </row>
        <row r="206">
          <cell r="A206" t="str">
            <v>55-4</v>
          </cell>
          <cell r="B206">
            <v>5057</v>
          </cell>
          <cell r="C206">
            <v>5</v>
          </cell>
          <cell r="D206" t="str">
            <v>B</v>
          </cell>
          <cell r="E206">
            <v>55</v>
          </cell>
          <cell r="F206" t="str">
            <v>Z</v>
          </cell>
          <cell r="G206">
            <v>4</v>
          </cell>
          <cell r="H206" t="str">
            <v>C5705B-55Z-4</v>
          </cell>
          <cell r="I206">
            <v>0.75</v>
          </cell>
          <cell r="J206">
            <v>143.02500000000001</v>
          </cell>
        </row>
        <row r="207">
          <cell r="A207" t="str">
            <v>56-1</v>
          </cell>
          <cell r="B207">
            <v>5057</v>
          </cell>
          <cell r="C207">
            <v>5</v>
          </cell>
          <cell r="D207" t="str">
            <v>B</v>
          </cell>
          <cell r="E207">
            <v>56</v>
          </cell>
          <cell r="F207" t="str">
            <v>Z</v>
          </cell>
          <cell r="G207">
            <v>1</v>
          </cell>
          <cell r="H207" t="str">
            <v>C5705B-56Z-1</v>
          </cell>
          <cell r="I207">
            <v>0.61</v>
          </cell>
          <cell r="J207">
            <v>143.69999999999999</v>
          </cell>
        </row>
        <row r="208">
          <cell r="A208" t="str">
            <v>56-2</v>
          </cell>
          <cell r="B208">
            <v>5057</v>
          </cell>
          <cell r="C208">
            <v>5</v>
          </cell>
          <cell r="D208" t="str">
            <v>B</v>
          </cell>
          <cell r="E208">
            <v>56</v>
          </cell>
          <cell r="F208" t="str">
            <v>Z</v>
          </cell>
          <cell r="G208">
            <v>2</v>
          </cell>
          <cell r="H208" t="str">
            <v>C5705B-56Z-2</v>
          </cell>
          <cell r="I208">
            <v>0.67500000000000004</v>
          </cell>
          <cell r="J208">
            <v>144.31</v>
          </cell>
        </row>
        <row r="209">
          <cell r="A209" t="str">
            <v>56-3</v>
          </cell>
          <cell r="B209">
            <v>5057</v>
          </cell>
          <cell r="C209">
            <v>5</v>
          </cell>
          <cell r="D209" t="str">
            <v>B</v>
          </cell>
          <cell r="E209">
            <v>56</v>
          </cell>
          <cell r="F209" t="str">
            <v>Z</v>
          </cell>
          <cell r="G209">
            <v>3</v>
          </cell>
          <cell r="H209" t="str">
            <v>C5705B-56Z-3</v>
          </cell>
          <cell r="I209">
            <v>0.91</v>
          </cell>
          <cell r="J209">
            <v>144.98500000000001</v>
          </cell>
        </row>
        <row r="210">
          <cell r="A210" t="str">
            <v>56-4</v>
          </cell>
          <cell r="B210">
            <v>5057</v>
          </cell>
          <cell r="C210">
            <v>5</v>
          </cell>
          <cell r="D210" t="str">
            <v>B</v>
          </cell>
          <cell r="E210">
            <v>56</v>
          </cell>
          <cell r="F210" t="str">
            <v>Z</v>
          </cell>
          <cell r="G210">
            <v>4</v>
          </cell>
          <cell r="H210" t="str">
            <v>C5705B-56Z-4</v>
          </cell>
          <cell r="I210">
            <v>0.96499999999999997</v>
          </cell>
          <cell r="J210">
            <v>145.89500000000001</v>
          </cell>
        </row>
        <row r="211">
          <cell r="A211" t="str">
            <v>57-1</v>
          </cell>
          <cell r="B211">
            <v>5057</v>
          </cell>
          <cell r="C211">
            <v>5</v>
          </cell>
          <cell r="D211" t="str">
            <v>B</v>
          </cell>
          <cell r="E211">
            <v>57</v>
          </cell>
          <cell r="F211" t="str">
            <v>Z</v>
          </cell>
          <cell r="G211">
            <v>1</v>
          </cell>
          <cell r="H211" t="str">
            <v>C5705B-57Z-1</v>
          </cell>
          <cell r="I211">
            <v>0.99</v>
          </cell>
          <cell r="J211">
            <v>146.69999999999999</v>
          </cell>
        </row>
        <row r="212">
          <cell r="A212" t="str">
            <v>57-2</v>
          </cell>
          <cell r="B212">
            <v>5057</v>
          </cell>
          <cell r="C212">
            <v>5</v>
          </cell>
          <cell r="D212" t="str">
            <v>B</v>
          </cell>
          <cell r="E212">
            <v>57</v>
          </cell>
          <cell r="F212" t="str">
            <v>Z</v>
          </cell>
          <cell r="G212">
            <v>2</v>
          </cell>
          <cell r="H212" t="str">
            <v>C5705B-57Z-2</v>
          </cell>
          <cell r="I212">
            <v>0.84</v>
          </cell>
          <cell r="J212">
            <v>147.69</v>
          </cell>
        </row>
        <row r="213">
          <cell r="A213" t="str">
            <v>57-3</v>
          </cell>
          <cell r="B213">
            <v>5057</v>
          </cell>
          <cell r="C213">
            <v>5</v>
          </cell>
          <cell r="D213" t="str">
            <v>B</v>
          </cell>
          <cell r="E213">
            <v>57</v>
          </cell>
          <cell r="F213" t="str">
            <v>Z</v>
          </cell>
          <cell r="G213">
            <v>3</v>
          </cell>
          <cell r="H213" t="str">
            <v>C5705B-57Z-3</v>
          </cell>
          <cell r="I213">
            <v>0.51</v>
          </cell>
          <cell r="J213">
            <v>148.53</v>
          </cell>
        </row>
        <row r="214">
          <cell r="A214" t="str">
            <v>57-4</v>
          </cell>
          <cell r="B214">
            <v>5057</v>
          </cell>
          <cell r="C214">
            <v>5</v>
          </cell>
          <cell r="D214" t="str">
            <v>B</v>
          </cell>
          <cell r="E214">
            <v>57</v>
          </cell>
          <cell r="F214" t="str">
            <v>Z</v>
          </cell>
          <cell r="G214">
            <v>4</v>
          </cell>
          <cell r="H214" t="str">
            <v>C5705B-57Z-4</v>
          </cell>
          <cell r="I214">
            <v>0.71</v>
          </cell>
          <cell r="J214">
            <v>149.04</v>
          </cell>
        </row>
        <row r="215">
          <cell r="A215" t="str">
            <v>58-1</v>
          </cell>
          <cell r="B215">
            <v>5057</v>
          </cell>
          <cell r="C215">
            <v>5</v>
          </cell>
          <cell r="D215" t="str">
            <v>B</v>
          </cell>
          <cell r="E215">
            <v>58</v>
          </cell>
          <cell r="F215" t="str">
            <v>Z</v>
          </cell>
          <cell r="G215">
            <v>1</v>
          </cell>
          <cell r="H215" t="str">
            <v>C5705B-58Z-1</v>
          </cell>
          <cell r="I215">
            <v>0.88</v>
          </cell>
          <cell r="J215">
            <v>149.69999999999999</v>
          </cell>
        </row>
        <row r="216">
          <cell r="A216" t="str">
            <v>58-2</v>
          </cell>
          <cell r="B216">
            <v>5057</v>
          </cell>
          <cell r="C216">
            <v>5</v>
          </cell>
          <cell r="D216" t="str">
            <v>B</v>
          </cell>
          <cell r="E216">
            <v>58</v>
          </cell>
          <cell r="F216" t="str">
            <v>Z</v>
          </cell>
          <cell r="G216">
            <v>2</v>
          </cell>
          <cell r="H216" t="str">
            <v>C5705B-58Z-2</v>
          </cell>
          <cell r="I216">
            <v>0.83499999999999996</v>
          </cell>
          <cell r="J216">
            <v>150.58000000000001</v>
          </cell>
        </row>
        <row r="217">
          <cell r="A217" t="str">
            <v>58-3</v>
          </cell>
          <cell r="B217">
            <v>5057</v>
          </cell>
          <cell r="C217">
            <v>5</v>
          </cell>
          <cell r="D217" t="str">
            <v>B</v>
          </cell>
          <cell r="E217">
            <v>58</v>
          </cell>
          <cell r="F217" t="str">
            <v>Z</v>
          </cell>
          <cell r="G217">
            <v>3</v>
          </cell>
          <cell r="H217" t="str">
            <v>C5705B-58Z-3</v>
          </cell>
          <cell r="I217">
            <v>0.90500000000000003</v>
          </cell>
          <cell r="J217">
            <v>151.41499999999999</v>
          </cell>
        </row>
        <row r="218">
          <cell r="A218" t="str">
            <v>58-4</v>
          </cell>
          <cell r="B218">
            <v>5057</v>
          </cell>
          <cell r="C218">
            <v>5</v>
          </cell>
          <cell r="D218" t="str">
            <v>B</v>
          </cell>
          <cell r="E218">
            <v>58</v>
          </cell>
          <cell r="F218" t="str">
            <v>Z</v>
          </cell>
          <cell r="G218">
            <v>4</v>
          </cell>
          <cell r="H218" t="str">
            <v>C5705B-58Z-4</v>
          </cell>
          <cell r="I218">
            <v>0.48</v>
          </cell>
          <cell r="J218">
            <v>152.32</v>
          </cell>
        </row>
        <row r="219">
          <cell r="A219" t="str">
            <v>59-1</v>
          </cell>
          <cell r="B219">
            <v>5057</v>
          </cell>
          <cell r="C219">
            <v>5</v>
          </cell>
          <cell r="D219" t="str">
            <v>B</v>
          </cell>
          <cell r="E219">
            <v>59</v>
          </cell>
          <cell r="F219" t="str">
            <v>Z</v>
          </cell>
          <cell r="G219">
            <v>1</v>
          </cell>
          <cell r="H219" t="str">
            <v>C5705B-59Z-1</v>
          </cell>
          <cell r="I219">
            <v>0.9</v>
          </cell>
          <cell r="J219">
            <v>152.69999999999999</v>
          </cell>
        </row>
        <row r="220">
          <cell r="A220" t="str">
            <v>59-2</v>
          </cell>
          <cell r="B220">
            <v>5057</v>
          </cell>
          <cell r="C220">
            <v>5</v>
          </cell>
          <cell r="D220" t="str">
            <v>B</v>
          </cell>
          <cell r="E220">
            <v>59</v>
          </cell>
          <cell r="F220" t="str">
            <v>Z</v>
          </cell>
          <cell r="G220">
            <v>2</v>
          </cell>
          <cell r="H220" t="str">
            <v>C5705B-59Z-2</v>
          </cell>
          <cell r="I220">
            <v>0.65</v>
          </cell>
          <cell r="J220">
            <v>153.6</v>
          </cell>
        </row>
        <row r="221">
          <cell r="A221" t="str">
            <v>59-3</v>
          </cell>
          <cell r="B221">
            <v>5057</v>
          </cell>
          <cell r="C221">
            <v>5</v>
          </cell>
          <cell r="D221" t="str">
            <v>B</v>
          </cell>
          <cell r="E221">
            <v>59</v>
          </cell>
          <cell r="F221" t="str">
            <v>Z</v>
          </cell>
          <cell r="G221">
            <v>3</v>
          </cell>
          <cell r="H221" t="str">
            <v>C5705B-59Z-3</v>
          </cell>
          <cell r="I221">
            <v>0.73499999999999999</v>
          </cell>
          <cell r="J221">
            <v>154.25</v>
          </cell>
        </row>
        <row r="222">
          <cell r="A222" t="str">
            <v>59-4</v>
          </cell>
          <cell r="B222">
            <v>5057</v>
          </cell>
          <cell r="C222">
            <v>5</v>
          </cell>
          <cell r="D222" t="str">
            <v>B</v>
          </cell>
          <cell r="E222">
            <v>59</v>
          </cell>
          <cell r="F222" t="str">
            <v>Z</v>
          </cell>
          <cell r="G222">
            <v>4</v>
          </cell>
          <cell r="H222" t="str">
            <v>C5705B-59Z-4</v>
          </cell>
          <cell r="I222">
            <v>0.77</v>
          </cell>
          <cell r="J222">
            <v>154.98500000000001</v>
          </cell>
        </row>
        <row r="223">
          <cell r="A223" t="str">
            <v>60-1</v>
          </cell>
          <cell r="B223">
            <v>5057</v>
          </cell>
          <cell r="C223">
            <v>5</v>
          </cell>
          <cell r="D223" t="str">
            <v>B</v>
          </cell>
          <cell r="E223">
            <v>60</v>
          </cell>
          <cell r="F223" t="str">
            <v>Z</v>
          </cell>
          <cell r="G223">
            <v>1</v>
          </cell>
          <cell r="H223" t="str">
            <v>C5705B-60Z-1</v>
          </cell>
          <cell r="I223">
            <v>0.83</v>
          </cell>
          <cell r="J223">
            <v>155.69999999999999</v>
          </cell>
        </row>
        <row r="224">
          <cell r="A224" t="str">
            <v>60-2</v>
          </cell>
          <cell r="B224">
            <v>5057</v>
          </cell>
          <cell r="C224">
            <v>5</v>
          </cell>
          <cell r="D224" t="str">
            <v>B</v>
          </cell>
          <cell r="E224">
            <v>60</v>
          </cell>
          <cell r="F224" t="str">
            <v>Z</v>
          </cell>
          <cell r="G224">
            <v>2</v>
          </cell>
          <cell r="H224" t="str">
            <v>C5705B-60Z-2</v>
          </cell>
          <cell r="I224">
            <v>0.44</v>
          </cell>
          <cell r="J224">
            <v>156.53</v>
          </cell>
        </row>
        <row r="225">
          <cell r="A225" t="str">
            <v>60-3</v>
          </cell>
          <cell r="B225">
            <v>5057</v>
          </cell>
          <cell r="C225">
            <v>5</v>
          </cell>
          <cell r="D225" t="str">
            <v>B</v>
          </cell>
          <cell r="E225">
            <v>60</v>
          </cell>
          <cell r="F225" t="str">
            <v>Z</v>
          </cell>
          <cell r="G225">
            <v>3</v>
          </cell>
          <cell r="H225" t="str">
            <v>C5705B-60Z-3</v>
          </cell>
          <cell r="I225">
            <v>0.88</v>
          </cell>
          <cell r="J225">
            <v>156.97</v>
          </cell>
        </row>
        <row r="226">
          <cell r="A226" t="str">
            <v>60-4</v>
          </cell>
          <cell r="B226">
            <v>5057</v>
          </cell>
          <cell r="C226">
            <v>5</v>
          </cell>
          <cell r="D226" t="str">
            <v>B</v>
          </cell>
          <cell r="E226">
            <v>60</v>
          </cell>
          <cell r="F226" t="str">
            <v>Z</v>
          </cell>
          <cell r="G226">
            <v>4</v>
          </cell>
          <cell r="H226" t="str">
            <v>C5705B-60Z-4</v>
          </cell>
          <cell r="I226">
            <v>0.96499999999999997</v>
          </cell>
          <cell r="J226">
            <v>157.85</v>
          </cell>
        </row>
        <row r="227">
          <cell r="A227" t="str">
            <v>61-1</v>
          </cell>
          <cell r="B227">
            <v>5057</v>
          </cell>
          <cell r="C227">
            <v>5</v>
          </cell>
          <cell r="D227" t="str">
            <v>B</v>
          </cell>
          <cell r="E227">
            <v>61</v>
          </cell>
          <cell r="F227" t="str">
            <v>Z</v>
          </cell>
          <cell r="G227">
            <v>1</v>
          </cell>
          <cell r="H227" t="str">
            <v>C5705B-61Z-1</v>
          </cell>
          <cell r="I227">
            <v>0.52500000000000002</v>
          </cell>
          <cell r="J227">
            <v>158.69999999999999</v>
          </cell>
        </row>
        <row r="228">
          <cell r="A228" t="str">
            <v>61-2</v>
          </cell>
          <cell r="B228">
            <v>5057</v>
          </cell>
          <cell r="C228">
            <v>5</v>
          </cell>
          <cell r="D228" t="str">
            <v>B</v>
          </cell>
          <cell r="E228">
            <v>61</v>
          </cell>
          <cell r="F228" t="str">
            <v>Z</v>
          </cell>
          <cell r="G228">
            <v>2</v>
          </cell>
          <cell r="H228" t="str">
            <v>C5705B-61Z-2</v>
          </cell>
          <cell r="I228">
            <v>0.92</v>
          </cell>
          <cell r="J228">
            <v>159.22499999999999</v>
          </cell>
        </row>
        <row r="229">
          <cell r="A229" t="str">
            <v>61-3</v>
          </cell>
          <cell r="B229">
            <v>5057</v>
          </cell>
          <cell r="C229">
            <v>5</v>
          </cell>
          <cell r="D229" t="str">
            <v>B</v>
          </cell>
          <cell r="E229">
            <v>61</v>
          </cell>
          <cell r="F229" t="str">
            <v>Z</v>
          </cell>
          <cell r="G229">
            <v>3</v>
          </cell>
          <cell r="H229" t="str">
            <v>C5705B-61Z-3</v>
          </cell>
          <cell r="I229">
            <v>0.51500000000000001</v>
          </cell>
          <cell r="J229">
            <v>160.14500000000001</v>
          </cell>
        </row>
        <row r="230">
          <cell r="A230" t="str">
            <v>61-4</v>
          </cell>
          <cell r="B230">
            <v>5057</v>
          </cell>
          <cell r="C230">
            <v>5</v>
          </cell>
          <cell r="D230" t="str">
            <v>B</v>
          </cell>
          <cell r="E230">
            <v>61</v>
          </cell>
          <cell r="F230" t="str">
            <v>Z</v>
          </cell>
          <cell r="G230">
            <v>4</v>
          </cell>
          <cell r="H230" t="str">
            <v>C5705B-61Z-4</v>
          </cell>
          <cell r="I230">
            <v>0.82</v>
          </cell>
          <cell r="J230">
            <v>160.66</v>
          </cell>
        </row>
        <row r="231">
          <cell r="A231" t="str">
            <v>62-1</v>
          </cell>
          <cell r="B231">
            <v>5057</v>
          </cell>
          <cell r="C231">
            <v>5</v>
          </cell>
          <cell r="D231" t="str">
            <v>B</v>
          </cell>
          <cell r="E231">
            <v>62</v>
          </cell>
          <cell r="F231" t="str">
            <v>Z</v>
          </cell>
          <cell r="G231">
            <v>1</v>
          </cell>
          <cell r="H231" t="str">
            <v>C5705B-62Z-1</v>
          </cell>
          <cell r="I231">
            <v>0.93</v>
          </cell>
          <cell r="J231">
            <v>161.69999999999999</v>
          </cell>
        </row>
        <row r="232">
          <cell r="A232" t="str">
            <v>62-2</v>
          </cell>
          <cell r="B232">
            <v>5057</v>
          </cell>
          <cell r="C232">
            <v>5</v>
          </cell>
          <cell r="D232" t="str">
            <v>B</v>
          </cell>
          <cell r="E232">
            <v>62</v>
          </cell>
          <cell r="F232" t="str">
            <v>Z</v>
          </cell>
          <cell r="G232">
            <v>2</v>
          </cell>
          <cell r="H232" t="str">
            <v>C5705B-62Z-2</v>
          </cell>
          <cell r="I232">
            <v>0.81</v>
          </cell>
          <cell r="J232">
            <v>162.63</v>
          </cell>
        </row>
        <row r="233">
          <cell r="A233" t="str">
            <v>62-3</v>
          </cell>
          <cell r="B233">
            <v>5057</v>
          </cell>
          <cell r="C233">
            <v>5</v>
          </cell>
          <cell r="D233" t="str">
            <v>B</v>
          </cell>
          <cell r="E233">
            <v>62</v>
          </cell>
          <cell r="F233" t="str">
            <v>Z</v>
          </cell>
          <cell r="G233">
            <v>3</v>
          </cell>
          <cell r="H233" t="str">
            <v>C5705B-62Z-3</v>
          </cell>
          <cell r="I233">
            <v>0.84</v>
          </cell>
          <cell r="J233">
            <v>163.44</v>
          </cell>
        </row>
        <row r="234">
          <cell r="A234" t="str">
            <v>62-4</v>
          </cell>
          <cell r="B234">
            <v>5057</v>
          </cell>
          <cell r="C234">
            <v>5</v>
          </cell>
          <cell r="D234" t="str">
            <v>B</v>
          </cell>
          <cell r="E234">
            <v>62</v>
          </cell>
          <cell r="F234" t="str">
            <v>Z</v>
          </cell>
          <cell r="G234">
            <v>4</v>
          </cell>
          <cell r="H234" t="str">
            <v>C5705B-62Z-4</v>
          </cell>
          <cell r="I234">
            <v>0.94</v>
          </cell>
          <cell r="J234">
            <v>164.28</v>
          </cell>
        </row>
        <row r="235">
          <cell r="A235" t="str">
            <v>63-1</v>
          </cell>
          <cell r="B235">
            <v>5057</v>
          </cell>
          <cell r="C235">
            <v>5</v>
          </cell>
          <cell r="D235" t="str">
            <v>B</v>
          </cell>
          <cell r="E235">
            <v>63</v>
          </cell>
          <cell r="F235" t="str">
            <v>Z</v>
          </cell>
          <cell r="G235">
            <v>1</v>
          </cell>
          <cell r="H235" t="str">
            <v>C5705B-63Z-1</v>
          </cell>
          <cell r="I235">
            <v>0.54</v>
          </cell>
          <cell r="J235">
            <v>164.7</v>
          </cell>
        </row>
        <row r="236">
          <cell r="A236" t="str">
            <v>63-2</v>
          </cell>
          <cell r="B236">
            <v>5057</v>
          </cell>
          <cell r="C236">
            <v>5</v>
          </cell>
          <cell r="D236" t="str">
            <v>B</v>
          </cell>
          <cell r="E236">
            <v>63</v>
          </cell>
          <cell r="F236" t="str">
            <v>Z</v>
          </cell>
          <cell r="G236">
            <v>2</v>
          </cell>
          <cell r="H236" t="str">
            <v>C5705B-63Z-2</v>
          </cell>
          <cell r="I236">
            <v>0.79</v>
          </cell>
          <cell r="J236">
            <v>165.24</v>
          </cell>
        </row>
        <row r="237">
          <cell r="A237" t="str">
            <v>63-3</v>
          </cell>
          <cell r="B237">
            <v>5057</v>
          </cell>
          <cell r="C237">
            <v>5</v>
          </cell>
          <cell r="D237" t="str">
            <v>B</v>
          </cell>
          <cell r="E237">
            <v>63</v>
          </cell>
          <cell r="F237" t="str">
            <v>Z</v>
          </cell>
          <cell r="G237">
            <v>3</v>
          </cell>
          <cell r="H237" t="str">
            <v>C5705B-63Z-3</v>
          </cell>
          <cell r="I237">
            <v>0.76</v>
          </cell>
          <cell r="J237">
            <v>166.03</v>
          </cell>
        </row>
        <row r="238">
          <cell r="A238" t="str">
            <v>63-4</v>
          </cell>
          <cell r="B238">
            <v>5057</v>
          </cell>
          <cell r="C238">
            <v>5</v>
          </cell>
          <cell r="D238" t="str">
            <v>B</v>
          </cell>
          <cell r="E238">
            <v>63</v>
          </cell>
          <cell r="F238" t="str">
            <v>Z</v>
          </cell>
          <cell r="G238">
            <v>4</v>
          </cell>
          <cell r="H238" t="str">
            <v>C5705B-63Z-4</v>
          </cell>
          <cell r="I238">
            <v>0.98</v>
          </cell>
          <cell r="J238">
            <v>166.79</v>
          </cell>
        </row>
        <row r="239">
          <cell r="A239" t="str">
            <v>64-1</v>
          </cell>
          <cell r="B239">
            <v>5057</v>
          </cell>
          <cell r="C239">
            <v>5</v>
          </cell>
          <cell r="D239" t="str">
            <v>B</v>
          </cell>
          <cell r="E239">
            <v>64</v>
          </cell>
          <cell r="F239" t="str">
            <v>Z</v>
          </cell>
          <cell r="G239">
            <v>1</v>
          </cell>
          <cell r="H239" t="str">
            <v>C5705B-64Z-1</v>
          </cell>
          <cell r="I239">
            <v>0.75</v>
          </cell>
          <cell r="J239">
            <v>167.7</v>
          </cell>
        </row>
        <row r="240">
          <cell r="A240" t="str">
            <v>64-2</v>
          </cell>
          <cell r="B240">
            <v>5057</v>
          </cell>
          <cell r="C240">
            <v>5</v>
          </cell>
          <cell r="D240" t="str">
            <v>B</v>
          </cell>
          <cell r="E240">
            <v>64</v>
          </cell>
          <cell r="F240" t="str">
            <v>Z</v>
          </cell>
          <cell r="G240">
            <v>2</v>
          </cell>
          <cell r="H240" t="str">
            <v>C5705B-64Z-2</v>
          </cell>
          <cell r="I240">
            <v>0.95499999999999996</v>
          </cell>
          <cell r="J240">
            <v>168.45</v>
          </cell>
        </row>
        <row r="241">
          <cell r="A241" t="str">
            <v>64-3</v>
          </cell>
          <cell r="B241">
            <v>5057</v>
          </cell>
          <cell r="C241">
            <v>5</v>
          </cell>
          <cell r="D241" t="str">
            <v>B</v>
          </cell>
          <cell r="E241">
            <v>64</v>
          </cell>
          <cell r="F241" t="str">
            <v>Z</v>
          </cell>
          <cell r="G241">
            <v>3</v>
          </cell>
          <cell r="H241" t="str">
            <v>C5705B-64Z-3</v>
          </cell>
          <cell r="I241">
            <v>0.49</v>
          </cell>
          <cell r="J241">
            <v>169.405</v>
          </cell>
        </row>
        <row r="242">
          <cell r="A242" t="str">
            <v>64-4</v>
          </cell>
          <cell r="B242">
            <v>5057</v>
          </cell>
          <cell r="C242">
            <v>5</v>
          </cell>
          <cell r="D242" t="str">
            <v>B</v>
          </cell>
          <cell r="E242">
            <v>64</v>
          </cell>
          <cell r="F242" t="str">
            <v>Z</v>
          </cell>
          <cell r="G242">
            <v>4</v>
          </cell>
          <cell r="H242" t="str">
            <v>C5705B-64Z-4</v>
          </cell>
          <cell r="I242">
            <v>0.85</v>
          </cell>
          <cell r="J242">
            <v>169.89500000000001</v>
          </cell>
        </row>
        <row r="243">
          <cell r="A243" t="str">
            <v>65-1</v>
          </cell>
          <cell r="B243">
            <v>5057</v>
          </cell>
          <cell r="C243">
            <v>5</v>
          </cell>
          <cell r="D243" t="str">
            <v>B</v>
          </cell>
          <cell r="E243">
            <v>65</v>
          </cell>
          <cell r="F243" t="str">
            <v>Z</v>
          </cell>
          <cell r="G243">
            <v>1</v>
          </cell>
          <cell r="H243" t="str">
            <v>C5705B-65Z-1</v>
          </cell>
          <cell r="I243">
            <v>0.94</v>
          </cell>
          <cell r="J243">
            <v>170.7</v>
          </cell>
        </row>
        <row r="244">
          <cell r="A244" t="str">
            <v>65-2</v>
          </cell>
          <cell r="B244">
            <v>5057</v>
          </cell>
          <cell r="C244">
            <v>5</v>
          </cell>
          <cell r="D244" t="str">
            <v>B</v>
          </cell>
          <cell r="E244">
            <v>65</v>
          </cell>
          <cell r="F244" t="str">
            <v>Z</v>
          </cell>
          <cell r="G244">
            <v>2</v>
          </cell>
          <cell r="H244" t="str">
            <v>C5705B-65Z-2</v>
          </cell>
          <cell r="I244">
            <v>0.77500000000000002</v>
          </cell>
          <cell r="J244">
            <v>171.64</v>
          </cell>
        </row>
        <row r="245">
          <cell r="A245" t="str">
            <v>65-3</v>
          </cell>
          <cell r="B245">
            <v>5057</v>
          </cell>
          <cell r="C245">
            <v>5</v>
          </cell>
          <cell r="D245" t="str">
            <v>B</v>
          </cell>
          <cell r="E245">
            <v>65</v>
          </cell>
          <cell r="F245" t="str">
            <v>Z</v>
          </cell>
          <cell r="G245">
            <v>3</v>
          </cell>
          <cell r="H245" t="str">
            <v>C5705B-65Z-3</v>
          </cell>
          <cell r="I245">
            <v>0.53500000000000003</v>
          </cell>
          <cell r="J245">
            <v>172.41499999999999</v>
          </cell>
        </row>
        <row r="246">
          <cell r="A246" t="str">
            <v>65-4</v>
          </cell>
          <cell r="B246">
            <v>5057</v>
          </cell>
          <cell r="C246">
            <v>5</v>
          </cell>
          <cell r="D246" t="str">
            <v>B</v>
          </cell>
          <cell r="E246">
            <v>65</v>
          </cell>
          <cell r="F246" t="str">
            <v>Z</v>
          </cell>
          <cell r="G246">
            <v>4</v>
          </cell>
          <cell r="H246" t="str">
            <v>C5705B-65Z-4</v>
          </cell>
          <cell r="I246">
            <v>0.82</v>
          </cell>
          <cell r="J246">
            <v>172.95</v>
          </cell>
        </row>
        <row r="247">
          <cell r="A247" t="str">
            <v>66-1</v>
          </cell>
          <cell r="B247">
            <v>5057</v>
          </cell>
          <cell r="C247">
            <v>5</v>
          </cell>
          <cell r="D247" t="str">
            <v>B</v>
          </cell>
          <cell r="E247">
            <v>66</v>
          </cell>
          <cell r="F247" t="str">
            <v>Z</v>
          </cell>
          <cell r="G247">
            <v>1</v>
          </cell>
          <cell r="H247" t="str">
            <v>C5705B-66Z-1</v>
          </cell>
          <cell r="I247">
            <v>0.88</v>
          </cell>
          <cell r="J247">
            <v>173.7</v>
          </cell>
        </row>
        <row r="248">
          <cell r="A248" t="str">
            <v>66-2</v>
          </cell>
          <cell r="B248">
            <v>5057</v>
          </cell>
          <cell r="C248">
            <v>5</v>
          </cell>
          <cell r="D248" t="str">
            <v>B</v>
          </cell>
          <cell r="E248">
            <v>66</v>
          </cell>
          <cell r="F248" t="str">
            <v>Z</v>
          </cell>
          <cell r="G248">
            <v>2</v>
          </cell>
          <cell r="H248" t="str">
            <v>C5705B-66Z-2</v>
          </cell>
          <cell r="I248">
            <v>0.93500000000000005</v>
          </cell>
          <cell r="J248">
            <v>174.58</v>
          </cell>
        </row>
        <row r="249">
          <cell r="A249" t="str">
            <v>66-3</v>
          </cell>
          <cell r="B249">
            <v>5057</v>
          </cell>
          <cell r="C249">
            <v>5</v>
          </cell>
          <cell r="D249" t="str">
            <v>B</v>
          </cell>
          <cell r="E249">
            <v>66</v>
          </cell>
          <cell r="F249" t="str">
            <v>Z</v>
          </cell>
          <cell r="G249">
            <v>3</v>
          </cell>
          <cell r="H249" t="str">
            <v>C5705B-66Z-3</v>
          </cell>
          <cell r="I249">
            <v>0.56999999999999995</v>
          </cell>
          <cell r="J249">
            <v>175.51499999999999</v>
          </cell>
        </row>
        <row r="250">
          <cell r="A250" t="str">
            <v>66-4</v>
          </cell>
          <cell r="B250">
            <v>5057</v>
          </cell>
          <cell r="C250">
            <v>5</v>
          </cell>
          <cell r="D250" t="str">
            <v>B</v>
          </cell>
          <cell r="E250">
            <v>66</v>
          </cell>
          <cell r="F250" t="str">
            <v>Z</v>
          </cell>
          <cell r="G250">
            <v>4</v>
          </cell>
          <cell r="H250" t="str">
            <v>C5705B-66Z-4</v>
          </cell>
          <cell r="I250">
            <v>0.66</v>
          </cell>
          <cell r="J250">
            <v>176.08500000000001</v>
          </cell>
        </row>
        <row r="251">
          <cell r="A251" t="str">
            <v>67-1</v>
          </cell>
          <cell r="B251">
            <v>5057</v>
          </cell>
          <cell r="C251">
            <v>5</v>
          </cell>
          <cell r="D251" t="str">
            <v>B</v>
          </cell>
          <cell r="E251">
            <v>67</v>
          </cell>
          <cell r="F251" t="str">
            <v>Z</v>
          </cell>
          <cell r="G251">
            <v>1</v>
          </cell>
          <cell r="H251" t="str">
            <v>C5705B-67Z-1</v>
          </cell>
          <cell r="I251">
            <v>0.67500000000000004</v>
          </cell>
          <cell r="J251">
            <v>176.7</v>
          </cell>
        </row>
        <row r="252">
          <cell r="A252" t="str">
            <v>67-2</v>
          </cell>
          <cell r="B252">
            <v>5057</v>
          </cell>
          <cell r="C252">
            <v>5</v>
          </cell>
          <cell r="D252" t="str">
            <v>B</v>
          </cell>
          <cell r="E252">
            <v>67</v>
          </cell>
          <cell r="F252" t="str">
            <v>Z</v>
          </cell>
          <cell r="G252">
            <v>2</v>
          </cell>
          <cell r="H252" t="str">
            <v>C5705B-67Z-2</v>
          </cell>
          <cell r="I252">
            <v>0.94499999999999995</v>
          </cell>
          <cell r="J252">
            <v>177.375</v>
          </cell>
        </row>
        <row r="253">
          <cell r="A253" t="str">
            <v>67-3</v>
          </cell>
          <cell r="B253">
            <v>5057</v>
          </cell>
          <cell r="C253">
            <v>5</v>
          </cell>
          <cell r="D253" t="str">
            <v>B</v>
          </cell>
          <cell r="E253">
            <v>67</v>
          </cell>
          <cell r="F253" t="str">
            <v>Z</v>
          </cell>
          <cell r="G253">
            <v>3</v>
          </cell>
          <cell r="H253" t="str">
            <v>C5705B-67Z-3</v>
          </cell>
          <cell r="I253">
            <v>0.87</v>
          </cell>
          <cell r="J253">
            <v>178.32</v>
          </cell>
        </row>
        <row r="254">
          <cell r="A254" t="str">
            <v>67-4</v>
          </cell>
          <cell r="B254">
            <v>5057</v>
          </cell>
          <cell r="C254">
            <v>5</v>
          </cell>
          <cell r="D254" t="str">
            <v>B</v>
          </cell>
          <cell r="E254">
            <v>67</v>
          </cell>
          <cell r="F254" t="str">
            <v>Z</v>
          </cell>
          <cell r="G254">
            <v>4</v>
          </cell>
          <cell r="H254" t="str">
            <v>C5705B-67Z-4</v>
          </cell>
          <cell r="I254">
            <v>0.56000000000000005</v>
          </cell>
          <cell r="J254">
            <v>179.19</v>
          </cell>
        </row>
        <row r="255">
          <cell r="A255" t="str">
            <v>68-1</v>
          </cell>
          <cell r="B255">
            <v>5057</v>
          </cell>
          <cell r="C255">
            <v>5</v>
          </cell>
          <cell r="D255" t="str">
            <v>B</v>
          </cell>
          <cell r="E255">
            <v>68</v>
          </cell>
          <cell r="F255" t="str">
            <v>Z</v>
          </cell>
          <cell r="G255">
            <v>1</v>
          </cell>
          <cell r="H255" t="str">
            <v>C5705B-68Z-1</v>
          </cell>
          <cell r="I255">
            <v>0.81</v>
          </cell>
          <cell r="J255">
            <v>179.7</v>
          </cell>
        </row>
        <row r="256">
          <cell r="A256" t="str">
            <v>68-2</v>
          </cell>
          <cell r="B256">
            <v>5057</v>
          </cell>
          <cell r="C256">
            <v>5</v>
          </cell>
          <cell r="D256" t="str">
            <v>B</v>
          </cell>
          <cell r="E256">
            <v>68</v>
          </cell>
          <cell r="F256" t="str">
            <v>Z</v>
          </cell>
          <cell r="G256">
            <v>2</v>
          </cell>
          <cell r="H256" t="str">
            <v>C5705B-68Z-2</v>
          </cell>
          <cell r="I256">
            <v>0.69499999999999995</v>
          </cell>
          <cell r="J256">
            <v>180.51</v>
          </cell>
        </row>
        <row r="257">
          <cell r="A257" t="str">
            <v>68-3</v>
          </cell>
          <cell r="B257">
            <v>5057</v>
          </cell>
          <cell r="C257">
            <v>5</v>
          </cell>
          <cell r="D257" t="str">
            <v>B</v>
          </cell>
          <cell r="E257">
            <v>68</v>
          </cell>
          <cell r="F257" t="str">
            <v>Z</v>
          </cell>
          <cell r="G257">
            <v>3</v>
          </cell>
          <cell r="H257" t="str">
            <v>C5705B-68Z-3</v>
          </cell>
          <cell r="I257">
            <v>0.76</v>
          </cell>
          <cell r="J257">
            <v>181.20500000000001</v>
          </cell>
        </row>
        <row r="258">
          <cell r="A258" t="str">
            <v>68-4</v>
          </cell>
          <cell r="B258">
            <v>5057</v>
          </cell>
          <cell r="C258">
            <v>5</v>
          </cell>
          <cell r="D258" t="str">
            <v>B</v>
          </cell>
          <cell r="E258">
            <v>68</v>
          </cell>
          <cell r="F258" t="str">
            <v>Z</v>
          </cell>
          <cell r="G258">
            <v>4</v>
          </cell>
          <cell r="H258" t="str">
            <v>C5705B-68Z-4</v>
          </cell>
          <cell r="I258">
            <v>0.92500000000000004</v>
          </cell>
          <cell r="J258">
            <v>181.965</v>
          </cell>
        </row>
        <row r="259">
          <cell r="A259" t="str">
            <v>69-1</v>
          </cell>
          <cell r="B259">
            <v>5057</v>
          </cell>
          <cell r="C259">
            <v>5</v>
          </cell>
          <cell r="D259" t="str">
            <v>B</v>
          </cell>
          <cell r="E259">
            <v>69</v>
          </cell>
          <cell r="F259" t="str">
            <v>Z</v>
          </cell>
          <cell r="G259">
            <v>1</v>
          </cell>
          <cell r="H259" t="str">
            <v>C5705B-69Z-1</v>
          </cell>
          <cell r="I259">
            <v>0.96</v>
          </cell>
          <cell r="J259">
            <v>182.7</v>
          </cell>
        </row>
        <row r="260">
          <cell r="A260" t="str">
            <v>69-2</v>
          </cell>
          <cell r="B260">
            <v>5057</v>
          </cell>
          <cell r="C260">
            <v>5</v>
          </cell>
          <cell r="D260" t="str">
            <v>B</v>
          </cell>
          <cell r="E260">
            <v>69</v>
          </cell>
          <cell r="F260" t="str">
            <v>Z</v>
          </cell>
          <cell r="G260">
            <v>2</v>
          </cell>
          <cell r="H260" t="str">
            <v>C5705B-69Z-2</v>
          </cell>
          <cell r="I260">
            <v>0.58499999999999996</v>
          </cell>
          <cell r="J260">
            <v>183.66</v>
          </cell>
        </row>
        <row r="261">
          <cell r="A261" t="str">
            <v>69-3</v>
          </cell>
          <cell r="B261">
            <v>5057</v>
          </cell>
          <cell r="C261">
            <v>5</v>
          </cell>
          <cell r="D261" t="str">
            <v>B</v>
          </cell>
          <cell r="E261">
            <v>69</v>
          </cell>
          <cell r="F261" t="str">
            <v>Z</v>
          </cell>
          <cell r="G261">
            <v>3</v>
          </cell>
          <cell r="H261" t="str">
            <v>C5705B-69Z-3</v>
          </cell>
          <cell r="I261">
            <v>0.78500000000000003</v>
          </cell>
          <cell r="J261">
            <v>184.245</v>
          </cell>
        </row>
        <row r="262">
          <cell r="A262" t="str">
            <v>69-4</v>
          </cell>
          <cell r="B262">
            <v>5057</v>
          </cell>
          <cell r="C262">
            <v>5</v>
          </cell>
          <cell r="D262" t="str">
            <v>B</v>
          </cell>
          <cell r="E262">
            <v>69</v>
          </cell>
          <cell r="F262" t="str">
            <v>Z</v>
          </cell>
          <cell r="G262">
            <v>4</v>
          </cell>
          <cell r="H262" t="str">
            <v>C5705B-69Z-4</v>
          </cell>
          <cell r="I262">
            <v>0.8</v>
          </cell>
          <cell r="J262">
            <v>185.03</v>
          </cell>
        </row>
        <row r="263">
          <cell r="A263" t="str">
            <v>70-1</v>
          </cell>
          <cell r="B263">
            <v>5057</v>
          </cell>
          <cell r="C263">
            <v>5</v>
          </cell>
          <cell r="D263" t="str">
            <v>B</v>
          </cell>
          <cell r="E263">
            <v>70</v>
          </cell>
          <cell r="F263" t="str">
            <v>Z</v>
          </cell>
          <cell r="G263">
            <v>1</v>
          </cell>
          <cell r="H263" t="str">
            <v>C5705B-70Z-1</v>
          </cell>
          <cell r="I263">
            <v>0.57999999999999996</v>
          </cell>
          <cell r="J263">
            <v>185.7</v>
          </cell>
        </row>
        <row r="264">
          <cell r="A264" t="str">
            <v>70-2</v>
          </cell>
          <cell r="B264">
            <v>5057</v>
          </cell>
          <cell r="C264">
            <v>5</v>
          </cell>
          <cell r="D264" t="str">
            <v>B</v>
          </cell>
          <cell r="E264">
            <v>70</v>
          </cell>
          <cell r="F264" t="str">
            <v>Z</v>
          </cell>
          <cell r="G264">
            <v>2</v>
          </cell>
          <cell r="H264" t="str">
            <v>C5705B-70Z-2</v>
          </cell>
          <cell r="I264">
            <v>0.77500000000000002</v>
          </cell>
          <cell r="J264">
            <v>186.28</v>
          </cell>
        </row>
        <row r="265">
          <cell r="A265" t="str">
            <v>70-3</v>
          </cell>
          <cell r="B265">
            <v>5057</v>
          </cell>
          <cell r="C265">
            <v>5</v>
          </cell>
          <cell r="D265" t="str">
            <v>B</v>
          </cell>
          <cell r="E265">
            <v>70</v>
          </cell>
          <cell r="F265" t="str">
            <v>Z</v>
          </cell>
          <cell r="G265">
            <v>3</v>
          </cell>
          <cell r="H265" t="str">
            <v>C5705B-70Z-3</v>
          </cell>
          <cell r="I265">
            <v>0.85499999999999998</v>
          </cell>
          <cell r="J265">
            <v>187.05500000000001</v>
          </cell>
        </row>
        <row r="266">
          <cell r="A266" t="str">
            <v>70-4</v>
          </cell>
          <cell r="B266">
            <v>5057</v>
          </cell>
          <cell r="C266">
            <v>5</v>
          </cell>
          <cell r="D266" t="str">
            <v>B</v>
          </cell>
          <cell r="E266">
            <v>70</v>
          </cell>
          <cell r="F266" t="str">
            <v>Z</v>
          </cell>
          <cell r="G266">
            <v>4</v>
          </cell>
          <cell r="H266" t="str">
            <v>C5705B-70Z-4</v>
          </cell>
          <cell r="I266">
            <v>0.85</v>
          </cell>
          <cell r="J266">
            <v>187.91</v>
          </cell>
        </row>
        <row r="267">
          <cell r="A267" t="str">
            <v>71-1</v>
          </cell>
          <cell r="B267">
            <v>5057</v>
          </cell>
          <cell r="C267">
            <v>5</v>
          </cell>
          <cell r="D267" t="str">
            <v>B</v>
          </cell>
          <cell r="E267">
            <v>71</v>
          </cell>
          <cell r="F267" t="str">
            <v>Z</v>
          </cell>
          <cell r="G267">
            <v>1</v>
          </cell>
          <cell r="H267" t="str">
            <v>C5705B-71Z-1</v>
          </cell>
          <cell r="I267">
            <v>0.67</v>
          </cell>
          <cell r="J267">
            <v>188.7</v>
          </cell>
        </row>
        <row r="268">
          <cell r="A268" t="str">
            <v>71-2</v>
          </cell>
          <cell r="B268">
            <v>5057</v>
          </cell>
          <cell r="C268">
            <v>5</v>
          </cell>
          <cell r="D268" t="str">
            <v>B</v>
          </cell>
          <cell r="E268">
            <v>71</v>
          </cell>
          <cell r="F268" t="str">
            <v>Z</v>
          </cell>
          <cell r="G268">
            <v>2</v>
          </cell>
          <cell r="H268" t="str">
            <v>C5705B-71Z-2</v>
          </cell>
          <cell r="I268">
            <v>0.89500000000000002</v>
          </cell>
          <cell r="J268">
            <v>189.37</v>
          </cell>
        </row>
        <row r="269">
          <cell r="A269" t="str">
            <v>71-3</v>
          </cell>
          <cell r="B269">
            <v>5057</v>
          </cell>
          <cell r="C269">
            <v>5</v>
          </cell>
          <cell r="D269" t="str">
            <v>B</v>
          </cell>
          <cell r="E269">
            <v>71</v>
          </cell>
          <cell r="F269" t="str">
            <v>Z</v>
          </cell>
          <cell r="G269">
            <v>3</v>
          </cell>
          <cell r="H269" t="str">
            <v>C5705B-71Z-3</v>
          </cell>
          <cell r="I269">
            <v>0.84499999999999997</v>
          </cell>
          <cell r="J269">
            <v>190.26499999999999</v>
          </cell>
        </row>
        <row r="270">
          <cell r="A270" t="str">
            <v>71-4</v>
          </cell>
          <cell r="B270">
            <v>5057</v>
          </cell>
          <cell r="C270">
            <v>5</v>
          </cell>
          <cell r="D270" t="str">
            <v>B</v>
          </cell>
          <cell r="E270">
            <v>71</v>
          </cell>
          <cell r="F270" t="str">
            <v>Z</v>
          </cell>
          <cell r="G270">
            <v>4</v>
          </cell>
          <cell r="H270" t="str">
            <v>C5705B-71Z-4</v>
          </cell>
          <cell r="I270">
            <v>0.67500000000000004</v>
          </cell>
          <cell r="J270">
            <v>191.11</v>
          </cell>
        </row>
        <row r="271">
          <cell r="A271" t="str">
            <v>72-1</v>
          </cell>
          <cell r="B271">
            <v>5057</v>
          </cell>
          <cell r="C271">
            <v>5</v>
          </cell>
          <cell r="D271" t="str">
            <v>B</v>
          </cell>
          <cell r="E271">
            <v>72</v>
          </cell>
          <cell r="F271" t="str">
            <v>Z</v>
          </cell>
          <cell r="G271">
            <v>1</v>
          </cell>
          <cell r="H271" t="str">
            <v>C5705B-72Z-1</v>
          </cell>
          <cell r="I271">
            <v>0.73</v>
          </cell>
          <cell r="J271">
            <v>191.7</v>
          </cell>
        </row>
        <row r="272">
          <cell r="A272" t="str">
            <v>72-2</v>
          </cell>
          <cell r="B272">
            <v>5057</v>
          </cell>
          <cell r="C272">
            <v>5</v>
          </cell>
          <cell r="D272" t="str">
            <v>B</v>
          </cell>
          <cell r="E272">
            <v>72</v>
          </cell>
          <cell r="F272" t="str">
            <v>Z</v>
          </cell>
          <cell r="G272">
            <v>2</v>
          </cell>
          <cell r="H272" t="str">
            <v>C5705B-72Z-2</v>
          </cell>
          <cell r="I272">
            <v>0.56999999999999995</v>
          </cell>
          <cell r="J272">
            <v>192.43</v>
          </cell>
        </row>
        <row r="273">
          <cell r="A273" t="str">
            <v>72-3</v>
          </cell>
          <cell r="B273">
            <v>5057</v>
          </cell>
          <cell r="C273">
            <v>5</v>
          </cell>
          <cell r="D273" t="str">
            <v>B</v>
          </cell>
          <cell r="E273">
            <v>72</v>
          </cell>
          <cell r="F273" t="str">
            <v>Z</v>
          </cell>
          <cell r="G273">
            <v>3</v>
          </cell>
          <cell r="H273" t="str">
            <v>C5705B-72Z-3</v>
          </cell>
          <cell r="I273">
            <v>0.95499999999999996</v>
          </cell>
          <cell r="J273">
            <v>193</v>
          </cell>
        </row>
        <row r="274">
          <cell r="A274" t="str">
            <v>72-4</v>
          </cell>
          <cell r="B274">
            <v>5057</v>
          </cell>
          <cell r="C274">
            <v>5</v>
          </cell>
          <cell r="D274" t="str">
            <v>B</v>
          </cell>
          <cell r="E274">
            <v>72</v>
          </cell>
          <cell r="F274" t="str">
            <v>Z</v>
          </cell>
          <cell r="G274">
            <v>4</v>
          </cell>
          <cell r="H274" t="str">
            <v>C5705B-72Z-4</v>
          </cell>
          <cell r="I274">
            <v>0.94499999999999995</v>
          </cell>
          <cell r="J274">
            <v>193.95500000000001</v>
          </cell>
        </row>
        <row r="275">
          <cell r="A275" t="str">
            <v>73-1</v>
          </cell>
          <cell r="B275">
            <v>5057</v>
          </cell>
          <cell r="C275">
            <v>5</v>
          </cell>
          <cell r="D275" t="str">
            <v>B</v>
          </cell>
          <cell r="E275">
            <v>73</v>
          </cell>
          <cell r="F275" t="str">
            <v>Z</v>
          </cell>
          <cell r="G275">
            <v>1</v>
          </cell>
          <cell r="H275" t="str">
            <v>C5705B-73Z-1</v>
          </cell>
          <cell r="I275">
            <v>0.82</v>
          </cell>
          <cell r="J275">
            <v>194.7</v>
          </cell>
        </row>
        <row r="276">
          <cell r="A276" t="str">
            <v>73-2</v>
          </cell>
          <cell r="B276">
            <v>5057</v>
          </cell>
          <cell r="C276">
            <v>5</v>
          </cell>
          <cell r="D276" t="str">
            <v>B</v>
          </cell>
          <cell r="E276">
            <v>73</v>
          </cell>
          <cell r="F276" t="str">
            <v>Z</v>
          </cell>
          <cell r="G276">
            <v>2</v>
          </cell>
          <cell r="H276" t="str">
            <v>C5705B-73Z-2</v>
          </cell>
          <cell r="I276">
            <v>0.95</v>
          </cell>
          <cell r="J276">
            <v>195.52</v>
          </cell>
        </row>
        <row r="277">
          <cell r="A277" t="str">
            <v>73-3</v>
          </cell>
          <cell r="B277">
            <v>5057</v>
          </cell>
          <cell r="C277">
            <v>5</v>
          </cell>
          <cell r="D277" t="str">
            <v>B</v>
          </cell>
          <cell r="E277">
            <v>73</v>
          </cell>
          <cell r="F277" t="str">
            <v>Z</v>
          </cell>
          <cell r="G277">
            <v>3</v>
          </cell>
          <cell r="H277" t="str">
            <v>C5705B-73Z-3</v>
          </cell>
          <cell r="I277">
            <v>0.505</v>
          </cell>
          <cell r="J277">
            <v>196.47</v>
          </cell>
        </row>
        <row r="278">
          <cell r="A278" t="str">
            <v>73-4</v>
          </cell>
          <cell r="B278">
            <v>5057</v>
          </cell>
          <cell r="C278">
            <v>5</v>
          </cell>
          <cell r="D278" t="str">
            <v>B</v>
          </cell>
          <cell r="E278">
            <v>73</v>
          </cell>
          <cell r="F278" t="str">
            <v>Z</v>
          </cell>
          <cell r="G278">
            <v>4</v>
          </cell>
          <cell r="H278" t="str">
            <v>C5705B-73Z-4</v>
          </cell>
          <cell r="I278">
            <v>0.9</v>
          </cell>
          <cell r="J278">
            <v>196.97499999999999</v>
          </cell>
        </row>
        <row r="279">
          <cell r="A279" t="str">
            <v>74-1</v>
          </cell>
          <cell r="B279">
            <v>5057</v>
          </cell>
          <cell r="C279">
            <v>5</v>
          </cell>
          <cell r="D279" t="str">
            <v>B</v>
          </cell>
          <cell r="E279">
            <v>74</v>
          </cell>
          <cell r="F279" t="str">
            <v>Z</v>
          </cell>
          <cell r="G279">
            <v>1</v>
          </cell>
          <cell r="H279" t="str">
            <v>C5705B-74Z-1</v>
          </cell>
          <cell r="I279">
            <v>0.87</v>
          </cell>
          <cell r="J279">
            <v>197.7</v>
          </cell>
        </row>
        <row r="280">
          <cell r="A280" t="str">
            <v>74-2</v>
          </cell>
          <cell r="B280">
            <v>5057</v>
          </cell>
          <cell r="C280">
            <v>5</v>
          </cell>
          <cell r="D280" t="str">
            <v>B</v>
          </cell>
          <cell r="E280">
            <v>74</v>
          </cell>
          <cell r="F280" t="str">
            <v>Z</v>
          </cell>
          <cell r="G280">
            <v>2</v>
          </cell>
          <cell r="H280" t="str">
            <v>C5705B-74Z-2</v>
          </cell>
          <cell r="I280">
            <v>0.77</v>
          </cell>
          <cell r="J280">
            <v>198.57</v>
          </cell>
        </row>
        <row r="281">
          <cell r="A281" t="str">
            <v>74-3</v>
          </cell>
          <cell r="B281">
            <v>5057</v>
          </cell>
          <cell r="C281">
            <v>5</v>
          </cell>
          <cell r="D281" t="str">
            <v>B</v>
          </cell>
          <cell r="E281">
            <v>74</v>
          </cell>
          <cell r="F281" t="str">
            <v>Z</v>
          </cell>
          <cell r="G281">
            <v>3</v>
          </cell>
          <cell r="H281" t="str">
            <v>C5705B-74Z-3</v>
          </cell>
          <cell r="I281">
            <v>0.92500000000000004</v>
          </cell>
          <cell r="J281">
            <v>199.34</v>
          </cell>
        </row>
        <row r="282">
          <cell r="A282" t="str">
            <v>74-4</v>
          </cell>
          <cell r="B282">
            <v>5057</v>
          </cell>
          <cell r="C282">
            <v>5</v>
          </cell>
          <cell r="D282" t="str">
            <v>B</v>
          </cell>
          <cell r="E282">
            <v>74</v>
          </cell>
          <cell r="F282" t="str">
            <v>Z</v>
          </cell>
          <cell r="G282">
            <v>4</v>
          </cell>
          <cell r="H282" t="str">
            <v>C5705B-74Z-4</v>
          </cell>
          <cell r="I282">
            <v>0.44</v>
          </cell>
          <cell r="J282">
            <v>200.26499999999999</v>
          </cell>
        </row>
        <row r="283">
          <cell r="A283" t="str">
            <v>75-1</v>
          </cell>
          <cell r="B283">
            <v>5057</v>
          </cell>
          <cell r="C283">
            <v>5</v>
          </cell>
          <cell r="D283" t="str">
            <v>B</v>
          </cell>
          <cell r="E283">
            <v>75</v>
          </cell>
          <cell r="F283" t="str">
            <v>Z</v>
          </cell>
          <cell r="G283">
            <v>1</v>
          </cell>
          <cell r="H283" t="str">
            <v>C5705B-75Z-1</v>
          </cell>
          <cell r="I283">
            <v>0.9</v>
          </cell>
          <cell r="J283">
            <v>200.7</v>
          </cell>
        </row>
        <row r="284">
          <cell r="A284" t="str">
            <v>75-2</v>
          </cell>
          <cell r="B284">
            <v>5057</v>
          </cell>
          <cell r="C284">
            <v>5</v>
          </cell>
          <cell r="D284" t="str">
            <v>B</v>
          </cell>
          <cell r="E284">
            <v>75</v>
          </cell>
          <cell r="F284" t="str">
            <v>Z</v>
          </cell>
          <cell r="G284">
            <v>2</v>
          </cell>
          <cell r="H284" t="str">
            <v>C5705B-75Z-2</v>
          </cell>
          <cell r="I284">
            <v>0.63500000000000001</v>
          </cell>
          <cell r="J284">
            <v>201.6</v>
          </cell>
        </row>
        <row r="285">
          <cell r="A285" t="str">
            <v>75-3</v>
          </cell>
          <cell r="B285">
            <v>5057</v>
          </cell>
          <cell r="C285">
            <v>5</v>
          </cell>
          <cell r="D285" t="str">
            <v>B</v>
          </cell>
          <cell r="E285">
            <v>75</v>
          </cell>
          <cell r="F285" t="str">
            <v>Z</v>
          </cell>
          <cell r="G285">
            <v>3</v>
          </cell>
          <cell r="H285" t="str">
            <v>C5705B-75Z-3</v>
          </cell>
          <cell r="I285">
            <v>0.82</v>
          </cell>
          <cell r="J285">
            <v>202.23500000000001</v>
          </cell>
        </row>
        <row r="286">
          <cell r="A286" t="str">
            <v>75-4</v>
          </cell>
          <cell r="B286">
            <v>5057</v>
          </cell>
          <cell r="C286">
            <v>5</v>
          </cell>
          <cell r="D286" t="str">
            <v>B</v>
          </cell>
          <cell r="E286">
            <v>75</v>
          </cell>
          <cell r="F286" t="str">
            <v>Z</v>
          </cell>
          <cell r="G286">
            <v>4</v>
          </cell>
          <cell r="H286" t="str">
            <v>C5705B-75Z-4</v>
          </cell>
          <cell r="I286">
            <v>0.59</v>
          </cell>
          <cell r="J286">
            <v>203.05500000000001</v>
          </cell>
        </row>
        <row r="287">
          <cell r="A287" t="str">
            <v>76-1</v>
          </cell>
          <cell r="B287">
            <v>5057</v>
          </cell>
          <cell r="C287">
            <v>5</v>
          </cell>
          <cell r="D287" t="str">
            <v>B</v>
          </cell>
          <cell r="E287">
            <v>76</v>
          </cell>
          <cell r="F287" t="str">
            <v>Z</v>
          </cell>
          <cell r="G287">
            <v>1</v>
          </cell>
          <cell r="H287" t="str">
            <v>C5705B-76Z-1</v>
          </cell>
          <cell r="I287">
            <v>0.95499999999999996</v>
          </cell>
          <cell r="J287">
            <v>203.7</v>
          </cell>
        </row>
        <row r="288">
          <cell r="A288" t="str">
            <v>76-2</v>
          </cell>
          <cell r="B288">
            <v>5057</v>
          </cell>
          <cell r="C288">
            <v>5</v>
          </cell>
          <cell r="D288" t="str">
            <v>B</v>
          </cell>
          <cell r="E288">
            <v>76</v>
          </cell>
          <cell r="F288" t="str">
            <v>Z</v>
          </cell>
          <cell r="G288">
            <v>2</v>
          </cell>
          <cell r="H288" t="str">
            <v>C5705B-76Z-2</v>
          </cell>
          <cell r="I288">
            <v>0.75</v>
          </cell>
          <cell r="J288">
            <v>204.655</v>
          </cell>
        </row>
        <row r="289">
          <cell r="A289" t="str">
            <v>76-3</v>
          </cell>
          <cell r="B289">
            <v>5057</v>
          </cell>
          <cell r="C289">
            <v>5</v>
          </cell>
          <cell r="D289" t="str">
            <v>B</v>
          </cell>
          <cell r="E289">
            <v>76</v>
          </cell>
          <cell r="F289" t="str">
            <v>Z</v>
          </cell>
          <cell r="G289">
            <v>3</v>
          </cell>
          <cell r="H289" t="str">
            <v>C5705B-76Z-3</v>
          </cell>
          <cell r="I289">
            <v>0.94499999999999995</v>
          </cell>
          <cell r="J289">
            <v>205.405</v>
          </cell>
        </row>
        <row r="290">
          <cell r="A290" t="str">
            <v>76-4</v>
          </cell>
          <cell r="B290">
            <v>5057</v>
          </cell>
          <cell r="C290">
            <v>5</v>
          </cell>
          <cell r="D290" t="str">
            <v>B</v>
          </cell>
          <cell r="E290">
            <v>76</v>
          </cell>
          <cell r="F290" t="str">
            <v>Z</v>
          </cell>
          <cell r="G290">
            <v>4</v>
          </cell>
          <cell r="H290" t="str">
            <v>C5705B-76Z-4</v>
          </cell>
          <cell r="I290">
            <v>0.48</v>
          </cell>
          <cell r="J290">
            <v>206.35</v>
          </cell>
        </row>
        <row r="291">
          <cell r="A291" t="str">
            <v>77-1</v>
          </cell>
          <cell r="B291">
            <v>5057</v>
          </cell>
          <cell r="C291">
            <v>5</v>
          </cell>
          <cell r="D291" t="str">
            <v>B</v>
          </cell>
          <cell r="E291">
            <v>77</v>
          </cell>
          <cell r="F291" t="str">
            <v>Z</v>
          </cell>
          <cell r="G291">
            <v>1</v>
          </cell>
          <cell r="H291" t="str">
            <v>C5705B-77Z-1</v>
          </cell>
          <cell r="I291">
            <v>0.59499999999999997</v>
          </cell>
          <cell r="J291">
            <v>206.7</v>
          </cell>
        </row>
        <row r="292">
          <cell r="A292" t="str">
            <v>77-2</v>
          </cell>
          <cell r="B292">
            <v>5057</v>
          </cell>
          <cell r="C292">
            <v>5</v>
          </cell>
          <cell r="D292" t="str">
            <v>B</v>
          </cell>
          <cell r="E292">
            <v>77</v>
          </cell>
          <cell r="F292" t="str">
            <v>Z</v>
          </cell>
          <cell r="G292">
            <v>2</v>
          </cell>
          <cell r="H292" t="str">
            <v>C5705B-77Z-2</v>
          </cell>
          <cell r="I292">
            <v>0.85499999999999998</v>
          </cell>
          <cell r="J292">
            <v>207.29499999999999</v>
          </cell>
        </row>
        <row r="293">
          <cell r="A293" t="str">
            <v>77-3</v>
          </cell>
          <cell r="B293">
            <v>5057</v>
          </cell>
          <cell r="C293">
            <v>5</v>
          </cell>
          <cell r="D293" t="str">
            <v>B</v>
          </cell>
          <cell r="E293">
            <v>77</v>
          </cell>
          <cell r="F293" t="str">
            <v>Z</v>
          </cell>
          <cell r="G293">
            <v>3</v>
          </cell>
          <cell r="H293" t="str">
            <v>C5705B-77Z-3</v>
          </cell>
          <cell r="I293">
            <v>0.95</v>
          </cell>
          <cell r="J293">
            <v>208.15</v>
          </cell>
        </row>
        <row r="294">
          <cell r="A294" t="str">
            <v>77-4</v>
          </cell>
          <cell r="B294">
            <v>5057</v>
          </cell>
          <cell r="C294">
            <v>5</v>
          </cell>
          <cell r="D294" t="str">
            <v>B</v>
          </cell>
          <cell r="E294">
            <v>77</v>
          </cell>
          <cell r="F294" t="str">
            <v>Z</v>
          </cell>
          <cell r="G294">
            <v>4</v>
          </cell>
          <cell r="H294" t="str">
            <v>C5705B-77Z-4</v>
          </cell>
          <cell r="I294">
            <v>0.77</v>
          </cell>
          <cell r="J294">
            <v>209.1</v>
          </cell>
        </row>
        <row r="295">
          <cell r="A295" t="str">
            <v>78-1</v>
          </cell>
          <cell r="B295">
            <v>5057</v>
          </cell>
          <cell r="C295">
            <v>5</v>
          </cell>
          <cell r="D295" t="str">
            <v>B</v>
          </cell>
          <cell r="E295">
            <v>78</v>
          </cell>
          <cell r="F295" t="str">
            <v>Z</v>
          </cell>
          <cell r="G295">
            <v>1</v>
          </cell>
          <cell r="H295" t="str">
            <v>C5705B-78Z-1</v>
          </cell>
          <cell r="I295">
            <v>0.95499999999999996</v>
          </cell>
          <cell r="J295">
            <v>209.7</v>
          </cell>
        </row>
        <row r="296">
          <cell r="A296" t="str">
            <v>78-2</v>
          </cell>
          <cell r="B296">
            <v>5057</v>
          </cell>
          <cell r="C296">
            <v>5</v>
          </cell>
          <cell r="D296" t="str">
            <v>B</v>
          </cell>
          <cell r="E296">
            <v>78</v>
          </cell>
          <cell r="F296" t="str">
            <v>Z</v>
          </cell>
          <cell r="G296">
            <v>2</v>
          </cell>
          <cell r="H296" t="str">
            <v>C5705B-78Z-2</v>
          </cell>
          <cell r="I296">
            <v>0.91500000000000004</v>
          </cell>
          <cell r="J296">
            <v>210.655</v>
          </cell>
        </row>
        <row r="297">
          <cell r="A297" t="str">
            <v>78-3</v>
          </cell>
          <cell r="B297">
            <v>5057</v>
          </cell>
          <cell r="C297">
            <v>5</v>
          </cell>
          <cell r="D297" t="str">
            <v>B</v>
          </cell>
          <cell r="E297">
            <v>78</v>
          </cell>
          <cell r="F297" t="str">
            <v>Z</v>
          </cell>
          <cell r="G297">
            <v>3</v>
          </cell>
          <cell r="H297" t="str">
            <v>C5705B-78Z-3</v>
          </cell>
          <cell r="I297">
            <v>0.66</v>
          </cell>
          <cell r="J297">
            <v>211.57</v>
          </cell>
        </row>
        <row r="298">
          <cell r="A298" t="str">
            <v>78-4</v>
          </cell>
          <cell r="B298">
            <v>5057</v>
          </cell>
          <cell r="C298">
            <v>5</v>
          </cell>
          <cell r="D298" t="str">
            <v>B</v>
          </cell>
          <cell r="E298">
            <v>78</v>
          </cell>
          <cell r="F298" t="str">
            <v>Z</v>
          </cell>
          <cell r="G298">
            <v>4</v>
          </cell>
          <cell r="H298" t="str">
            <v>C5705B-78Z-4</v>
          </cell>
          <cell r="I298">
            <v>0.37</v>
          </cell>
          <cell r="J298">
            <v>212.23</v>
          </cell>
        </row>
        <row r="299">
          <cell r="A299" t="str">
            <v>79-1</v>
          </cell>
          <cell r="B299">
            <v>5057</v>
          </cell>
          <cell r="C299">
            <v>5</v>
          </cell>
          <cell r="D299" t="str">
            <v>B</v>
          </cell>
          <cell r="E299">
            <v>79</v>
          </cell>
          <cell r="F299" t="str">
            <v>Z</v>
          </cell>
          <cell r="G299">
            <v>1</v>
          </cell>
          <cell r="H299" t="str">
            <v>C5705B-79Z-1</v>
          </cell>
          <cell r="I299">
            <v>0.96</v>
          </cell>
          <cell r="J299">
            <v>212.7</v>
          </cell>
        </row>
        <row r="300">
          <cell r="A300" t="str">
            <v>79-2</v>
          </cell>
          <cell r="B300">
            <v>5057</v>
          </cell>
          <cell r="C300">
            <v>5</v>
          </cell>
          <cell r="D300" t="str">
            <v>B</v>
          </cell>
          <cell r="E300">
            <v>79</v>
          </cell>
          <cell r="F300" t="str">
            <v>Z</v>
          </cell>
          <cell r="G300">
            <v>2</v>
          </cell>
          <cell r="H300" t="str">
            <v>C5705B-79Z-2</v>
          </cell>
          <cell r="I300">
            <v>0.83499999999999996</v>
          </cell>
          <cell r="J300">
            <v>213.66</v>
          </cell>
        </row>
        <row r="301">
          <cell r="A301" t="str">
            <v>79-3</v>
          </cell>
          <cell r="B301">
            <v>5057</v>
          </cell>
          <cell r="C301">
            <v>5</v>
          </cell>
          <cell r="D301" t="str">
            <v>B</v>
          </cell>
          <cell r="E301">
            <v>79</v>
          </cell>
          <cell r="F301" t="str">
            <v>Z</v>
          </cell>
          <cell r="G301">
            <v>3</v>
          </cell>
          <cell r="H301" t="str">
            <v>C5705B-79Z-3</v>
          </cell>
          <cell r="I301">
            <v>0.84</v>
          </cell>
          <cell r="J301">
            <v>214.495</v>
          </cell>
        </row>
        <row r="302">
          <cell r="A302" t="str">
            <v>79-4</v>
          </cell>
          <cell r="B302">
            <v>5057</v>
          </cell>
          <cell r="C302">
            <v>5</v>
          </cell>
          <cell r="D302" t="str">
            <v>B</v>
          </cell>
          <cell r="E302">
            <v>79</v>
          </cell>
          <cell r="F302" t="str">
            <v>Z</v>
          </cell>
          <cell r="G302">
            <v>4</v>
          </cell>
          <cell r="H302" t="str">
            <v>C5705B-79Z-4</v>
          </cell>
          <cell r="I302">
            <v>0.52500000000000002</v>
          </cell>
          <cell r="J302">
            <v>215.33500000000001</v>
          </cell>
        </row>
        <row r="303">
          <cell r="A303" t="str">
            <v>80-1</v>
          </cell>
          <cell r="B303">
            <v>5057</v>
          </cell>
          <cell r="C303">
            <v>5</v>
          </cell>
          <cell r="D303" t="str">
            <v>B</v>
          </cell>
          <cell r="E303">
            <v>80</v>
          </cell>
          <cell r="F303" t="str">
            <v>Z</v>
          </cell>
          <cell r="G303">
            <v>1</v>
          </cell>
          <cell r="H303" t="str">
            <v>C5705B-80Z-1</v>
          </cell>
          <cell r="I303">
            <v>0.84499999999999997</v>
          </cell>
          <cell r="J303">
            <v>215.7</v>
          </cell>
        </row>
        <row r="304">
          <cell r="A304" t="str">
            <v>80-2</v>
          </cell>
          <cell r="B304">
            <v>5057</v>
          </cell>
          <cell r="C304">
            <v>5</v>
          </cell>
          <cell r="D304" t="str">
            <v>B</v>
          </cell>
          <cell r="E304">
            <v>80</v>
          </cell>
          <cell r="F304" t="str">
            <v>Z</v>
          </cell>
          <cell r="G304">
            <v>2</v>
          </cell>
          <cell r="H304" t="str">
            <v>C5705B-80Z-2</v>
          </cell>
          <cell r="I304">
            <v>0.95</v>
          </cell>
          <cell r="J304">
            <v>216.54499999999999</v>
          </cell>
        </row>
        <row r="305">
          <cell r="A305" t="str">
            <v>80-3</v>
          </cell>
          <cell r="B305">
            <v>5057</v>
          </cell>
          <cell r="C305">
            <v>5</v>
          </cell>
          <cell r="D305" t="str">
            <v>B</v>
          </cell>
          <cell r="E305">
            <v>80</v>
          </cell>
          <cell r="F305" t="str">
            <v>Z</v>
          </cell>
          <cell r="G305">
            <v>3</v>
          </cell>
          <cell r="H305" t="str">
            <v>C5705B-80Z-3</v>
          </cell>
          <cell r="I305">
            <v>0.94499999999999995</v>
          </cell>
          <cell r="J305">
            <v>217.495</v>
          </cell>
        </row>
        <row r="306">
          <cell r="A306" t="str">
            <v>80-4</v>
          </cell>
          <cell r="B306">
            <v>5057</v>
          </cell>
          <cell r="C306">
            <v>5</v>
          </cell>
          <cell r="D306" t="str">
            <v>B</v>
          </cell>
          <cell r="E306">
            <v>80</v>
          </cell>
          <cell r="F306" t="str">
            <v>Z</v>
          </cell>
          <cell r="G306">
            <v>4</v>
          </cell>
          <cell r="H306" t="str">
            <v>C5705B-80Z-4</v>
          </cell>
          <cell r="I306">
            <v>0.33500000000000002</v>
          </cell>
          <cell r="J306">
            <v>218.44</v>
          </cell>
        </row>
        <row r="307">
          <cell r="A307" t="str">
            <v>81-1</v>
          </cell>
          <cell r="B307">
            <v>5057</v>
          </cell>
          <cell r="C307">
            <v>5</v>
          </cell>
          <cell r="D307" t="str">
            <v>B</v>
          </cell>
          <cell r="E307">
            <v>81</v>
          </cell>
          <cell r="F307" t="str">
            <v>Z</v>
          </cell>
          <cell r="G307">
            <v>1</v>
          </cell>
          <cell r="H307" t="str">
            <v>C5705B-81Z-1</v>
          </cell>
          <cell r="I307">
            <v>0.69</v>
          </cell>
          <cell r="J307">
            <v>218.7</v>
          </cell>
        </row>
        <row r="308">
          <cell r="A308" t="str">
            <v>81-2</v>
          </cell>
          <cell r="B308">
            <v>5057</v>
          </cell>
          <cell r="C308">
            <v>5</v>
          </cell>
          <cell r="D308" t="str">
            <v>B</v>
          </cell>
          <cell r="E308">
            <v>81</v>
          </cell>
          <cell r="F308" t="str">
            <v>Z</v>
          </cell>
          <cell r="G308">
            <v>2</v>
          </cell>
          <cell r="H308" t="str">
            <v>C5705B-81Z-2</v>
          </cell>
          <cell r="I308">
            <v>0.98</v>
          </cell>
          <cell r="J308">
            <v>219.39</v>
          </cell>
        </row>
        <row r="309">
          <cell r="A309" t="str">
            <v>81-3</v>
          </cell>
          <cell r="B309">
            <v>5057</v>
          </cell>
          <cell r="C309">
            <v>5</v>
          </cell>
          <cell r="D309" t="str">
            <v>B</v>
          </cell>
          <cell r="E309">
            <v>81</v>
          </cell>
          <cell r="F309" t="str">
            <v>Z</v>
          </cell>
          <cell r="G309">
            <v>3</v>
          </cell>
          <cell r="H309" t="str">
            <v>C5705B-81Z-3</v>
          </cell>
          <cell r="I309">
            <v>0.68</v>
          </cell>
          <cell r="J309">
            <v>220.37</v>
          </cell>
        </row>
        <row r="310">
          <cell r="A310" t="str">
            <v>81-4</v>
          </cell>
          <cell r="B310">
            <v>5057</v>
          </cell>
          <cell r="C310">
            <v>5</v>
          </cell>
          <cell r="D310" t="str">
            <v>B</v>
          </cell>
          <cell r="E310">
            <v>81</v>
          </cell>
          <cell r="F310" t="str">
            <v>Z</v>
          </cell>
          <cell r="G310">
            <v>4</v>
          </cell>
          <cell r="H310" t="str">
            <v>C5705B-81Z-4</v>
          </cell>
          <cell r="I310">
            <v>0.65500000000000003</v>
          </cell>
          <cell r="J310">
            <v>221.05</v>
          </cell>
        </row>
        <row r="311">
          <cell r="A311" t="str">
            <v>82-1</v>
          </cell>
          <cell r="B311">
            <v>5057</v>
          </cell>
          <cell r="C311">
            <v>5</v>
          </cell>
          <cell r="D311" t="str">
            <v>B</v>
          </cell>
          <cell r="E311">
            <v>82</v>
          </cell>
          <cell r="F311" t="str">
            <v>Z</v>
          </cell>
          <cell r="G311">
            <v>1</v>
          </cell>
          <cell r="H311" t="str">
            <v>C5705B-82Z-1</v>
          </cell>
          <cell r="I311">
            <v>0.83499999999999996</v>
          </cell>
          <cell r="J311">
            <v>221.7</v>
          </cell>
        </row>
        <row r="312">
          <cell r="A312" t="str">
            <v>82-2</v>
          </cell>
          <cell r="B312">
            <v>5057</v>
          </cell>
          <cell r="C312">
            <v>5</v>
          </cell>
          <cell r="D312" t="str">
            <v>B</v>
          </cell>
          <cell r="E312">
            <v>82</v>
          </cell>
          <cell r="F312" t="str">
            <v>Z</v>
          </cell>
          <cell r="G312">
            <v>2</v>
          </cell>
          <cell r="H312" t="str">
            <v>C5705B-82Z-2</v>
          </cell>
          <cell r="I312">
            <v>0.84</v>
          </cell>
          <cell r="J312">
            <v>222.535</v>
          </cell>
        </row>
        <row r="313">
          <cell r="A313" t="str">
            <v>82-3</v>
          </cell>
          <cell r="B313">
            <v>5057</v>
          </cell>
          <cell r="C313">
            <v>5</v>
          </cell>
          <cell r="D313" t="str">
            <v>B</v>
          </cell>
          <cell r="E313">
            <v>82</v>
          </cell>
          <cell r="F313" t="str">
            <v>Z</v>
          </cell>
          <cell r="G313">
            <v>3</v>
          </cell>
          <cell r="H313" t="str">
            <v>C5705B-82Z-3</v>
          </cell>
          <cell r="I313">
            <v>0.77500000000000002</v>
          </cell>
          <cell r="J313">
            <v>223.375</v>
          </cell>
        </row>
        <row r="314">
          <cell r="A314" t="str">
            <v>82-4</v>
          </cell>
          <cell r="B314">
            <v>5057</v>
          </cell>
          <cell r="C314">
            <v>5</v>
          </cell>
          <cell r="D314" t="str">
            <v>B</v>
          </cell>
          <cell r="E314">
            <v>82</v>
          </cell>
          <cell r="F314" t="str">
            <v>Z</v>
          </cell>
          <cell r="G314">
            <v>4</v>
          </cell>
          <cell r="H314" t="str">
            <v>C5705B-82Z-4</v>
          </cell>
          <cell r="I314">
            <v>0.65</v>
          </cell>
          <cell r="J314">
            <v>224.15</v>
          </cell>
        </row>
        <row r="315">
          <cell r="A315" t="str">
            <v>83-1</v>
          </cell>
          <cell r="B315">
            <v>5057</v>
          </cell>
          <cell r="C315">
            <v>5</v>
          </cell>
          <cell r="D315" t="str">
            <v>B</v>
          </cell>
          <cell r="E315">
            <v>83</v>
          </cell>
          <cell r="F315" t="str">
            <v>Z</v>
          </cell>
          <cell r="G315">
            <v>1</v>
          </cell>
          <cell r="H315" t="str">
            <v>C5705B-83Z-1</v>
          </cell>
          <cell r="I315">
            <v>0.94</v>
          </cell>
          <cell r="J315">
            <v>224.7</v>
          </cell>
        </row>
        <row r="316">
          <cell r="A316" t="str">
            <v>83-2</v>
          </cell>
          <cell r="B316">
            <v>5057</v>
          </cell>
          <cell r="C316">
            <v>5</v>
          </cell>
          <cell r="D316" t="str">
            <v>B</v>
          </cell>
          <cell r="E316">
            <v>83</v>
          </cell>
          <cell r="F316" t="str">
            <v>Z</v>
          </cell>
          <cell r="G316">
            <v>2</v>
          </cell>
          <cell r="H316" t="str">
            <v>C5705B-83Z-2</v>
          </cell>
          <cell r="I316">
            <v>0.42</v>
          </cell>
          <cell r="J316">
            <v>225.64</v>
          </cell>
        </row>
        <row r="317">
          <cell r="A317" t="str">
            <v>83-3</v>
          </cell>
          <cell r="B317">
            <v>5057</v>
          </cell>
          <cell r="C317">
            <v>5</v>
          </cell>
          <cell r="D317" t="str">
            <v>B</v>
          </cell>
          <cell r="E317">
            <v>83</v>
          </cell>
          <cell r="F317" t="str">
            <v>Z</v>
          </cell>
          <cell r="G317">
            <v>3</v>
          </cell>
          <cell r="H317" t="str">
            <v>C5705B-83Z-3</v>
          </cell>
          <cell r="I317">
            <v>0.85</v>
          </cell>
          <cell r="J317">
            <v>226.06</v>
          </cell>
        </row>
        <row r="318">
          <cell r="A318" t="str">
            <v>83-4</v>
          </cell>
          <cell r="B318">
            <v>5057</v>
          </cell>
          <cell r="C318">
            <v>5</v>
          </cell>
          <cell r="D318" t="str">
            <v>B</v>
          </cell>
          <cell r="E318">
            <v>83</v>
          </cell>
          <cell r="F318" t="str">
            <v>Z</v>
          </cell>
          <cell r="G318">
            <v>4</v>
          </cell>
          <cell r="H318" t="str">
            <v>C5705B-83Z-4</v>
          </cell>
          <cell r="I318">
            <v>0.79</v>
          </cell>
          <cell r="J318">
            <v>226.91</v>
          </cell>
        </row>
        <row r="319">
          <cell r="A319" t="str">
            <v>84-1</v>
          </cell>
          <cell r="B319">
            <v>5057</v>
          </cell>
          <cell r="C319">
            <v>5</v>
          </cell>
          <cell r="D319" t="str">
            <v>B</v>
          </cell>
          <cell r="E319">
            <v>84</v>
          </cell>
          <cell r="F319" t="str">
            <v>Z</v>
          </cell>
          <cell r="G319">
            <v>1</v>
          </cell>
          <cell r="H319" t="str">
            <v>C5705B-84Z-1</v>
          </cell>
          <cell r="I319">
            <v>0.84499999999999997</v>
          </cell>
          <cell r="J319">
            <v>227.7</v>
          </cell>
        </row>
        <row r="320">
          <cell r="A320" t="str">
            <v>84-2</v>
          </cell>
          <cell r="B320">
            <v>5057</v>
          </cell>
          <cell r="C320">
            <v>5</v>
          </cell>
          <cell r="D320" t="str">
            <v>B</v>
          </cell>
          <cell r="E320">
            <v>84</v>
          </cell>
          <cell r="F320" t="str">
            <v>Z</v>
          </cell>
          <cell r="G320">
            <v>2</v>
          </cell>
          <cell r="H320" t="str">
            <v>C5705B-84Z-2</v>
          </cell>
          <cell r="I320">
            <v>0.73</v>
          </cell>
          <cell r="J320">
            <v>228.54499999999999</v>
          </cell>
        </row>
        <row r="321">
          <cell r="A321" t="str">
            <v>84-3</v>
          </cell>
          <cell r="B321">
            <v>5057</v>
          </cell>
          <cell r="C321">
            <v>5</v>
          </cell>
          <cell r="D321" t="str">
            <v>B</v>
          </cell>
          <cell r="E321">
            <v>84</v>
          </cell>
          <cell r="F321" t="str">
            <v>Z</v>
          </cell>
          <cell r="G321">
            <v>3</v>
          </cell>
          <cell r="H321" t="str">
            <v>C5705B-84Z-3</v>
          </cell>
          <cell r="I321">
            <v>0.7</v>
          </cell>
          <cell r="J321">
            <v>229.27500000000001</v>
          </cell>
        </row>
        <row r="322">
          <cell r="A322" t="str">
            <v>84-4</v>
          </cell>
          <cell r="B322">
            <v>5057</v>
          </cell>
          <cell r="C322">
            <v>5</v>
          </cell>
          <cell r="D322" t="str">
            <v>B</v>
          </cell>
          <cell r="E322">
            <v>84</v>
          </cell>
          <cell r="F322" t="str">
            <v>Z</v>
          </cell>
          <cell r="G322">
            <v>4</v>
          </cell>
          <cell r="H322" t="str">
            <v>C5705B-84Z-4</v>
          </cell>
          <cell r="I322">
            <v>0.85499999999999998</v>
          </cell>
          <cell r="J322">
            <v>229.97499999999999</v>
          </cell>
        </row>
        <row r="323">
          <cell r="A323" t="str">
            <v>85-1</v>
          </cell>
          <cell r="B323">
            <v>5057</v>
          </cell>
          <cell r="C323">
            <v>5</v>
          </cell>
          <cell r="D323" t="str">
            <v>B</v>
          </cell>
          <cell r="E323">
            <v>85</v>
          </cell>
          <cell r="F323" t="str">
            <v>Z</v>
          </cell>
          <cell r="G323">
            <v>1</v>
          </cell>
          <cell r="H323" t="str">
            <v>C5705B-85Z-1</v>
          </cell>
          <cell r="I323">
            <v>0.88</v>
          </cell>
          <cell r="J323">
            <v>230.7</v>
          </cell>
        </row>
        <row r="324">
          <cell r="A324" t="str">
            <v>85-2</v>
          </cell>
          <cell r="B324">
            <v>5057</v>
          </cell>
          <cell r="C324">
            <v>5</v>
          </cell>
          <cell r="D324" t="str">
            <v>B</v>
          </cell>
          <cell r="E324">
            <v>85</v>
          </cell>
          <cell r="F324" t="str">
            <v>Z</v>
          </cell>
          <cell r="G324">
            <v>2</v>
          </cell>
          <cell r="H324" t="str">
            <v>C5705B-85Z-2</v>
          </cell>
          <cell r="I324">
            <v>0.92500000000000004</v>
          </cell>
          <cell r="J324">
            <v>231.58</v>
          </cell>
        </row>
        <row r="325">
          <cell r="A325" t="str">
            <v>85-3</v>
          </cell>
          <cell r="B325">
            <v>5057</v>
          </cell>
          <cell r="C325">
            <v>5</v>
          </cell>
          <cell r="D325" t="str">
            <v>B</v>
          </cell>
          <cell r="E325">
            <v>85</v>
          </cell>
          <cell r="F325" t="str">
            <v>Z</v>
          </cell>
          <cell r="G325">
            <v>3</v>
          </cell>
          <cell r="H325" t="str">
            <v>C5705B-85Z-3</v>
          </cell>
          <cell r="I325">
            <v>0.95</v>
          </cell>
          <cell r="J325">
            <v>232.505</v>
          </cell>
        </row>
        <row r="326">
          <cell r="A326" t="str">
            <v>85-4</v>
          </cell>
          <cell r="B326">
            <v>5057</v>
          </cell>
          <cell r="C326">
            <v>5</v>
          </cell>
          <cell r="D326" t="str">
            <v>B</v>
          </cell>
          <cell r="E326">
            <v>85</v>
          </cell>
          <cell r="F326" t="str">
            <v>Z</v>
          </cell>
          <cell r="G326">
            <v>4</v>
          </cell>
          <cell r="H326" t="str">
            <v>C5705B-85Z-4</v>
          </cell>
          <cell r="I326">
            <v>0.28000000000000003</v>
          </cell>
          <cell r="J326">
            <v>233.45500000000001</v>
          </cell>
        </row>
        <row r="327">
          <cell r="A327" t="str">
            <v>86-1</v>
          </cell>
          <cell r="B327">
            <v>5057</v>
          </cell>
          <cell r="C327">
            <v>5</v>
          </cell>
          <cell r="D327" t="str">
            <v>B</v>
          </cell>
          <cell r="E327">
            <v>86</v>
          </cell>
          <cell r="F327" t="str">
            <v>Z</v>
          </cell>
          <cell r="G327">
            <v>1</v>
          </cell>
          <cell r="H327" t="str">
            <v>C5705B-86Z-1</v>
          </cell>
          <cell r="I327">
            <v>0.54500000000000004</v>
          </cell>
          <cell r="J327">
            <v>233.7</v>
          </cell>
        </row>
        <row r="328">
          <cell r="A328" t="str">
            <v>86-2</v>
          </cell>
          <cell r="B328">
            <v>5057</v>
          </cell>
          <cell r="C328">
            <v>5</v>
          </cell>
          <cell r="D328" t="str">
            <v>B</v>
          </cell>
          <cell r="E328">
            <v>86</v>
          </cell>
          <cell r="F328" t="str">
            <v>Z</v>
          </cell>
          <cell r="G328">
            <v>2</v>
          </cell>
          <cell r="H328" t="str">
            <v>C5705B-86Z-2</v>
          </cell>
          <cell r="I328">
            <v>0.76</v>
          </cell>
          <cell r="J328">
            <v>234.245</v>
          </cell>
        </row>
        <row r="329">
          <cell r="A329" t="str">
            <v>86-3</v>
          </cell>
          <cell r="B329">
            <v>5057</v>
          </cell>
          <cell r="C329">
            <v>5</v>
          </cell>
          <cell r="D329" t="str">
            <v>B</v>
          </cell>
          <cell r="E329">
            <v>86</v>
          </cell>
          <cell r="F329" t="str">
            <v>Z</v>
          </cell>
          <cell r="G329">
            <v>3</v>
          </cell>
          <cell r="H329" t="str">
            <v>C5705B-86Z-3</v>
          </cell>
          <cell r="I329">
            <v>0.95</v>
          </cell>
          <cell r="J329">
            <v>235.005</v>
          </cell>
        </row>
        <row r="330">
          <cell r="A330" t="str">
            <v>86-4</v>
          </cell>
          <cell r="B330">
            <v>5057</v>
          </cell>
          <cell r="C330">
            <v>5</v>
          </cell>
          <cell r="D330" t="str">
            <v>B</v>
          </cell>
          <cell r="E330">
            <v>86</v>
          </cell>
          <cell r="F330" t="str">
            <v>Z</v>
          </cell>
          <cell r="G330">
            <v>4</v>
          </cell>
          <cell r="H330" t="str">
            <v>C5705B-86Z-4</v>
          </cell>
          <cell r="I330">
            <v>0.73499999999999999</v>
          </cell>
          <cell r="J330">
            <v>235.95500000000001</v>
          </cell>
        </row>
        <row r="331">
          <cell r="A331" t="str">
            <v>87-1</v>
          </cell>
          <cell r="B331">
            <v>5057</v>
          </cell>
          <cell r="C331">
            <v>5</v>
          </cell>
          <cell r="D331" t="str">
            <v>B</v>
          </cell>
          <cell r="E331">
            <v>87</v>
          </cell>
          <cell r="F331" t="str">
            <v>Z</v>
          </cell>
          <cell r="G331">
            <v>1</v>
          </cell>
          <cell r="H331" t="str">
            <v>C5705B-87Z-1</v>
          </cell>
          <cell r="I331">
            <v>0.78500000000000003</v>
          </cell>
          <cell r="J331">
            <v>236.7</v>
          </cell>
        </row>
        <row r="332">
          <cell r="A332" t="str">
            <v>87-2</v>
          </cell>
          <cell r="B332">
            <v>5057</v>
          </cell>
          <cell r="C332">
            <v>5</v>
          </cell>
          <cell r="D332" t="str">
            <v>B</v>
          </cell>
          <cell r="E332">
            <v>87</v>
          </cell>
          <cell r="F332" t="str">
            <v>Z</v>
          </cell>
          <cell r="G332">
            <v>2</v>
          </cell>
          <cell r="H332" t="str">
            <v>C5705B-87Z-2</v>
          </cell>
          <cell r="I332">
            <v>0.84499999999999997</v>
          </cell>
          <cell r="J332">
            <v>237.48500000000001</v>
          </cell>
        </row>
        <row r="333">
          <cell r="A333" t="str">
            <v>87-3</v>
          </cell>
          <cell r="B333">
            <v>5057</v>
          </cell>
          <cell r="C333">
            <v>5</v>
          </cell>
          <cell r="D333" t="str">
            <v>B</v>
          </cell>
          <cell r="E333">
            <v>87</v>
          </cell>
          <cell r="F333" t="str">
            <v>Z</v>
          </cell>
          <cell r="G333">
            <v>3</v>
          </cell>
          <cell r="H333" t="str">
            <v>C5705B-87Z-3</v>
          </cell>
          <cell r="I333">
            <v>0.81499999999999995</v>
          </cell>
          <cell r="J333">
            <v>238.33</v>
          </cell>
        </row>
        <row r="334">
          <cell r="A334" t="str">
            <v>87-4</v>
          </cell>
          <cell r="B334">
            <v>5057</v>
          </cell>
          <cell r="C334">
            <v>5</v>
          </cell>
          <cell r="D334" t="str">
            <v>B</v>
          </cell>
          <cell r="E334">
            <v>87</v>
          </cell>
          <cell r="F334" t="str">
            <v>Z</v>
          </cell>
          <cell r="G334">
            <v>4</v>
          </cell>
          <cell r="H334" t="str">
            <v>C5705B-87Z-4</v>
          </cell>
          <cell r="I334">
            <v>0.67500000000000004</v>
          </cell>
          <cell r="J334">
            <v>239.14500000000001</v>
          </cell>
        </row>
        <row r="335">
          <cell r="A335" t="str">
            <v>88-1</v>
          </cell>
          <cell r="B335">
            <v>5057</v>
          </cell>
          <cell r="C335">
            <v>5</v>
          </cell>
          <cell r="D335" t="str">
            <v>B</v>
          </cell>
          <cell r="E335">
            <v>88</v>
          </cell>
          <cell r="F335" t="str">
            <v>Z</v>
          </cell>
          <cell r="G335">
            <v>1</v>
          </cell>
          <cell r="H335" t="str">
            <v>C5705B-88Z-1</v>
          </cell>
          <cell r="I335">
            <v>0.82</v>
          </cell>
          <cell r="J335">
            <v>239.7</v>
          </cell>
        </row>
        <row r="336">
          <cell r="A336" t="str">
            <v>88-2</v>
          </cell>
          <cell r="B336">
            <v>5057</v>
          </cell>
          <cell r="C336">
            <v>5</v>
          </cell>
          <cell r="D336" t="str">
            <v>B</v>
          </cell>
          <cell r="E336">
            <v>88</v>
          </cell>
          <cell r="F336" t="str">
            <v>Z</v>
          </cell>
          <cell r="G336">
            <v>2</v>
          </cell>
          <cell r="H336" t="str">
            <v>C5705B-88Z-2</v>
          </cell>
          <cell r="I336">
            <v>0.49</v>
          </cell>
          <cell r="J336">
            <v>240.52</v>
          </cell>
        </row>
        <row r="337">
          <cell r="A337" t="str">
            <v>88-3</v>
          </cell>
          <cell r="B337">
            <v>5057</v>
          </cell>
          <cell r="C337">
            <v>5</v>
          </cell>
          <cell r="D337" t="str">
            <v>B</v>
          </cell>
          <cell r="E337">
            <v>88</v>
          </cell>
          <cell r="F337" t="str">
            <v>Z</v>
          </cell>
          <cell r="G337">
            <v>3</v>
          </cell>
          <cell r="H337" t="str">
            <v>C5705B-88Z-3</v>
          </cell>
          <cell r="I337">
            <v>0.72</v>
          </cell>
          <cell r="J337">
            <v>241.01</v>
          </cell>
        </row>
        <row r="338">
          <cell r="A338" t="str">
            <v>88-4</v>
          </cell>
          <cell r="B338">
            <v>5057</v>
          </cell>
          <cell r="C338">
            <v>5</v>
          </cell>
          <cell r="D338" t="str">
            <v>B</v>
          </cell>
          <cell r="E338">
            <v>88</v>
          </cell>
          <cell r="F338" t="str">
            <v>Z</v>
          </cell>
          <cell r="G338">
            <v>4</v>
          </cell>
          <cell r="H338" t="str">
            <v>C5705B-88Z-4</v>
          </cell>
          <cell r="I338">
            <v>0.93</v>
          </cell>
          <cell r="J338">
            <v>241.73</v>
          </cell>
        </row>
        <row r="339">
          <cell r="A339" t="str">
            <v>89-1</v>
          </cell>
          <cell r="B339">
            <v>5057</v>
          </cell>
          <cell r="C339">
            <v>5</v>
          </cell>
          <cell r="D339" t="str">
            <v>B</v>
          </cell>
          <cell r="E339">
            <v>89</v>
          </cell>
          <cell r="F339" t="str">
            <v>Z</v>
          </cell>
          <cell r="G339">
            <v>1</v>
          </cell>
          <cell r="H339" t="str">
            <v>C5705B-89Z-1</v>
          </cell>
          <cell r="I339">
            <v>0.72</v>
          </cell>
          <cell r="J339">
            <v>242.7</v>
          </cell>
        </row>
        <row r="340">
          <cell r="A340" t="str">
            <v>89-2</v>
          </cell>
          <cell r="B340">
            <v>5057</v>
          </cell>
          <cell r="C340">
            <v>5</v>
          </cell>
          <cell r="D340" t="str">
            <v>B</v>
          </cell>
          <cell r="E340">
            <v>89</v>
          </cell>
          <cell r="F340" t="str">
            <v>Z</v>
          </cell>
          <cell r="G340">
            <v>2</v>
          </cell>
          <cell r="H340" t="str">
            <v>C5705B-89Z-2</v>
          </cell>
          <cell r="I340">
            <v>0.61</v>
          </cell>
          <cell r="J340">
            <v>243.42</v>
          </cell>
        </row>
        <row r="341">
          <cell r="A341" t="str">
            <v>89-3</v>
          </cell>
          <cell r="B341">
            <v>5057</v>
          </cell>
          <cell r="C341">
            <v>5</v>
          </cell>
          <cell r="D341" t="str">
            <v>B</v>
          </cell>
          <cell r="E341">
            <v>89</v>
          </cell>
          <cell r="F341" t="str">
            <v>Z</v>
          </cell>
          <cell r="G341">
            <v>3</v>
          </cell>
          <cell r="H341" t="str">
            <v>C5705B-89Z-3</v>
          </cell>
          <cell r="I341">
            <v>0.81</v>
          </cell>
          <cell r="J341">
            <v>244.03</v>
          </cell>
        </row>
        <row r="342">
          <cell r="A342" t="str">
            <v>89-4</v>
          </cell>
          <cell r="B342">
            <v>5057</v>
          </cell>
          <cell r="C342">
            <v>5</v>
          </cell>
          <cell r="D342" t="str">
            <v>B</v>
          </cell>
          <cell r="E342">
            <v>89</v>
          </cell>
          <cell r="F342" t="str">
            <v>Z</v>
          </cell>
          <cell r="G342">
            <v>4</v>
          </cell>
          <cell r="H342" t="str">
            <v>C5705B-89Z-4</v>
          </cell>
          <cell r="I342">
            <v>0.97499999999999998</v>
          </cell>
          <cell r="J342">
            <v>244.84</v>
          </cell>
        </row>
        <row r="343">
          <cell r="A343" t="str">
            <v>90-1</v>
          </cell>
          <cell r="B343">
            <v>5057</v>
          </cell>
          <cell r="C343">
            <v>5</v>
          </cell>
          <cell r="D343" t="str">
            <v>B</v>
          </cell>
          <cell r="E343">
            <v>90</v>
          </cell>
          <cell r="F343" t="str">
            <v>Z</v>
          </cell>
          <cell r="G343">
            <v>1</v>
          </cell>
          <cell r="H343" t="str">
            <v>C5705B-90Z-1</v>
          </cell>
          <cell r="I343">
            <v>0.96</v>
          </cell>
          <cell r="J343">
            <v>245.7</v>
          </cell>
        </row>
        <row r="344">
          <cell r="A344" t="str">
            <v>90-2</v>
          </cell>
          <cell r="B344">
            <v>5057</v>
          </cell>
          <cell r="C344">
            <v>5</v>
          </cell>
          <cell r="D344" t="str">
            <v>B</v>
          </cell>
          <cell r="E344">
            <v>90</v>
          </cell>
          <cell r="F344" t="str">
            <v>Z</v>
          </cell>
          <cell r="G344">
            <v>2</v>
          </cell>
          <cell r="H344" t="str">
            <v>C5705B-90Z-2</v>
          </cell>
          <cell r="I344">
            <v>0.90500000000000003</v>
          </cell>
          <cell r="J344">
            <v>246.66</v>
          </cell>
        </row>
        <row r="345">
          <cell r="A345" t="str">
            <v>90-3</v>
          </cell>
          <cell r="B345">
            <v>5057</v>
          </cell>
          <cell r="C345">
            <v>5</v>
          </cell>
          <cell r="D345" t="str">
            <v>B</v>
          </cell>
          <cell r="E345">
            <v>90</v>
          </cell>
          <cell r="F345" t="str">
            <v>Z</v>
          </cell>
          <cell r="G345">
            <v>3</v>
          </cell>
          <cell r="H345" t="str">
            <v>C5705B-90Z-3</v>
          </cell>
          <cell r="I345">
            <v>0.96</v>
          </cell>
          <cell r="J345">
            <v>247.565</v>
          </cell>
        </row>
        <row r="346">
          <cell r="A346" t="str">
            <v>90-4</v>
          </cell>
          <cell r="B346">
            <v>5057</v>
          </cell>
          <cell r="C346">
            <v>5</v>
          </cell>
          <cell r="D346" t="str">
            <v>B</v>
          </cell>
          <cell r="E346">
            <v>90</v>
          </cell>
          <cell r="F346" t="str">
            <v>Z</v>
          </cell>
          <cell r="G346">
            <v>4</v>
          </cell>
          <cell r="H346" t="str">
            <v>C5705B-90Z-4</v>
          </cell>
          <cell r="I346">
            <v>0.255</v>
          </cell>
          <cell r="J346">
            <v>248.52500000000001</v>
          </cell>
        </row>
        <row r="347">
          <cell r="A347" t="str">
            <v>91-1</v>
          </cell>
          <cell r="B347">
            <v>5057</v>
          </cell>
          <cell r="C347">
            <v>5</v>
          </cell>
          <cell r="D347" t="str">
            <v>B</v>
          </cell>
          <cell r="E347">
            <v>91</v>
          </cell>
          <cell r="F347" t="str">
            <v>Z</v>
          </cell>
          <cell r="G347">
            <v>1</v>
          </cell>
          <cell r="H347" t="str">
            <v>C5705B-91Z-1</v>
          </cell>
          <cell r="I347">
            <v>0.86</v>
          </cell>
          <cell r="J347">
            <v>248.7</v>
          </cell>
        </row>
        <row r="348">
          <cell r="A348" t="str">
            <v>91-2</v>
          </cell>
          <cell r="B348">
            <v>5057</v>
          </cell>
          <cell r="C348">
            <v>5</v>
          </cell>
          <cell r="D348" t="str">
            <v>B</v>
          </cell>
          <cell r="E348">
            <v>91</v>
          </cell>
          <cell r="F348" t="str">
            <v>Z</v>
          </cell>
          <cell r="G348">
            <v>2</v>
          </cell>
          <cell r="H348" t="str">
            <v>C5705B-91Z-2</v>
          </cell>
          <cell r="I348">
            <v>0.61499999999999999</v>
          </cell>
          <cell r="J348">
            <v>249.56</v>
          </cell>
        </row>
        <row r="349">
          <cell r="A349" t="str">
            <v>91-3</v>
          </cell>
          <cell r="B349">
            <v>5057</v>
          </cell>
          <cell r="C349">
            <v>5</v>
          </cell>
          <cell r="D349" t="str">
            <v>B</v>
          </cell>
          <cell r="E349">
            <v>91</v>
          </cell>
          <cell r="F349" t="str">
            <v>Z</v>
          </cell>
          <cell r="G349">
            <v>3</v>
          </cell>
          <cell r="H349" t="str">
            <v>C5705B-91Z-3</v>
          </cell>
          <cell r="I349">
            <v>0.85</v>
          </cell>
          <cell r="J349">
            <v>250.17500000000001</v>
          </cell>
        </row>
        <row r="350">
          <cell r="A350" t="str">
            <v>91-4</v>
          </cell>
          <cell r="B350">
            <v>5057</v>
          </cell>
          <cell r="C350">
            <v>5</v>
          </cell>
          <cell r="D350" t="str">
            <v>B</v>
          </cell>
          <cell r="E350">
            <v>91</v>
          </cell>
          <cell r="F350" t="str">
            <v>Z</v>
          </cell>
          <cell r="G350">
            <v>4</v>
          </cell>
          <cell r="H350" t="str">
            <v>C5705B-91Z-4</v>
          </cell>
          <cell r="I350">
            <v>0.8</v>
          </cell>
          <cell r="J350">
            <v>251.02500000000001</v>
          </cell>
        </row>
        <row r="351">
          <cell r="A351" t="str">
            <v>92-1</v>
          </cell>
          <cell r="B351">
            <v>5057</v>
          </cell>
          <cell r="C351">
            <v>5</v>
          </cell>
          <cell r="D351" t="str">
            <v>B</v>
          </cell>
          <cell r="E351">
            <v>92</v>
          </cell>
          <cell r="F351" t="str">
            <v>Z</v>
          </cell>
          <cell r="G351">
            <v>1</v>
          </cell>
          <cell r="H351" t="str">
            <v>C5705B-92Z-1</v>
          </cell>
          <cell r="I351">
            <v>0.91</v>
          </cell>
          <cell r="J351">
            <v>251.7</v>
          </cell>
        </row>
        <row r="352">
          <cell r="A352" t="str">
            <v>92-2</v>
          </cell>
          <cell r="B352">
            <v>5057</v>
          </cell>
          <cell r="C352">
            <v>5</v>
          </cell>
          <cell r="D352" t="str">
            <v>B</v>
          </cell>
          <cell r="E352">
            <v>92</v>
          </cell>
          <cell r="F352" t="str">
            <v>Z</v>
          </cell>
          <cell r="G352">
            <v>2</v>
          </cell>
          <cell r="H352" t="str">
            <v>C5705B-92Z-2</v>
          </cell>
          <cell r="I352">
            <v>0.70499999999999996</v>
          </cell>
          <cell r="J352">
            <v>252.61</v>
          </cell>
        </row>
        <row r="353">
          <cell r="A353" t="str">
            <v>92-3</v>
          </cell>
          <cell r="B353">
            <v>5057</v>
          </cell>
          <cell r="C353">
            <v>5</v>
          </cell>
          <cell r="D353" t="str">
            <v>B</v>
          </cell>
          <cell r="E353">
            <v>92</v>
          </cell>
          <cell r="F353" t="str">
            <v>Z</v>
          </cell>
          <cell r="G353">
            <v>3</v>
          </cell>
          <cell r="H353" t="str">
            <v>C5705B-92Z-3</v>
          </cell>
          <cell r="I353">
            <v>0.65500000000000003</v>
          </cell>
          <cell r="J353">
            <v>253.315</v>
          </cell>
        </row>
        <row r="354">
          <cell r="A354" t="str">
            <v>92-4</v>
          </cell>
          <cell r="B354">
            <v>5057</v>
          </cell>
          <cell r="C354">
            <v>5</v>
          </cell>
          <cell r="D354" t="str">
            <v>B</v>
          </cell>
          <cell r="E354">
            <v>92</v>
          </cell>
          <cell r="F354" t="str">
            <v>Z</v>
          </cell>
          <cell r="G354">
            <v>4</v>
          </cell>
          <cell r="H354" t="str">
            <v>C5705B-92Z-4</v>
          </cell>
          <cell r="I354">
            <v>0.71</v>
          </cell>
          <cell r="J354">
            <v>253.97</v>
          </cell>
        </row>
        <row r="355">
          <cell r="A355" t="str">
            <v>93-1</v>
          </cell>
          <cell r="B355">
            <v>5057</v>
          </cell>
          <cell r="C355">
            <v>5</v>
          </cell>
          <cell r="D355" t="str">
            <v>B</v>
          </cell>
          <cell r="E355">
            <v>93</v>
          </cell>
          <cell r="F355" t="str">
            <v>Z</v>
          </cell>
          <cell r="G355">
            <v>1</v>
          </cell>
          <cell r="H355" t="str">
            <v>C5705B-93Z-1</v>
          </cell>
          <cell r="I355">
            <v>0.72</v>
          </cell>
          <cell r="J355">
            <v>254.7</v>
          </cell>
        </row>
        <row r="356">
          <cell r="A356" t="str">
            <v>93-2</v>
          </cell>
          <cell r="B356">
            <v>5057</v>
          </cell>
          <cell r="C356">
            <v>5</v>
          </cell>
          <cell r="D356" t="str">
            <v>B</v>
          </cell>
          <cell r="E356">
            <v>93</v>
          </cell>
          <cell r="F356" t="str">
            <v>Z</v>
          </cell>
          <cell r="G356">
            <v>2</v>
          </cell>
          <cell r="H356" t="str">
            <v>C5705B-93Z-2</v>
          </cell>
          <cell r="I356">
            <v>0.86499999999999999</v>
          </cell>
          <cell r="J356">
            <v>255.42</v>
          </cell>
        </row>
        <row r="357">
          <cell r="A357" t="str">
            <v>93-3</v>
          </cell>
          <cell r="B357">
            <v>5057</v>
          </cell>
          <cell r="C357">
            <v>5</v>
          </cell>
          <cell r="D357" t="str">
            <v>B</v>
          </cell>
          <cell r="E357">
            <v>93</v>
          </cell>
          <cell r="F357" t="str">
            <v>Z</v>
          </cell>
          <cell r="G357">
            <v>3</v>
          </cell>
          <cell r="H357" t="str">
            <v>C5705B-93Z-3</v>
          </cell>
          <cell r="I357">
            <v>0.56999999999999995</v>
          </cell>
          <cell r="J357">
            <v>256.28500000000003</v>
          </cell>
        </row>
        <row r="358">
          <cell r="A358" t="str">
            <v>93-4</v>
          </cell>
          <cell r="B358">
            <v>5057</v>
          </cell>
          <cell r="C358">
            <v>5</v>
          </cell>
          <cell r="D358" t="str">
            <v>B</v>
          </cell>
          <cell r="E358">
            <v>93</v>
          </cell>
          <cell r="F358" t="str">
            <v>Z</v>
          </cell>
          <cell r="G358">
            <v>4</v>
          </cell>
          <cell r="H358" t="str">
            <v>C5705B-93Z-4</v>
          </cell>
          <cell r="I358">
            <v>0.94499999999999995</v>
          </cell>
          <cell r="J358">
            <v>256.85500000000002</v>
          </cell>
        </row>
        <row r="359">
          <cell r="A359" t="str">
            <v>94-1</v>
          </cell>
          <cell r="B359">
            <v>5057</v>
          </cell>
          <cell r="C359">
            <v>5</v>
          </cell>
          <cell r="D359" t="str">
            <v>B</v>
          </cell>
          <cell r="E359">
            <v>94</v>
          </cell>
          <cell r="F359" t="str">
            <v>Z</v>
          </cell>
          <cell r="G359">
            <v>1</v>
          </cell>
          <cell r="H359" t="str">
            <v>C5705B-94Z-1</v>
          </cell>
          <cell r="I359">
            <v>0.9</v>
          </cell>
          <cell r="J359">
            <v>257.7</v>
          </cell>
        </row>
        <row r="360">
          <cell r="A360" t="str">
            <v>94-2</v>
          </cell>
          <cell r="B360">
            <v>5057</v>
          </cell>
          <cell r="C360">
            <v>5</v>
          </cell>
          <cell r="D360" t="str">
            <v>B</v>
          </cell>
          <cell r="E360">
            <v>94</v>
          </cell>
          <cell r="F360" t="str">
            <v>Z</v>
          </cell>
          <cell r="G360">
            <v>2</v>
          </cell>
          <cell r="H360" t="str">
            <v>C5705B-94Z-2</v>
          </cell>
          <cell r="I360">
            <v>0.82499999999999996</v>
          </cell>
          <cell r="J360">
            <v>258.60000000000002</v>
          </cell>
        </row>
        <row r="361">
          <cell r="A361" t="str">
            <v>94-3</v>
          </cell>
          <cell r="B361">
            <v>5057</v>
          </cell>
          <cell r="C361">
            <v>5</v>
          </cell>
          <cell r="D361" t="str">
            <v>B</v>
          </cell>
          <cell r="E361">
            <v>94</v>
          </cell>
          <cell r="F361" t="str">
            <v>Z</v>
          </cell>
          <cell r="G361">
            <v>3</v>
          </cell>
          <cell r="H361" t="str">
            <v>C5705B-94Z-3</v>
          </cell>
          <cell r="I361">
            <v>0.56499999999999995</v>
          </cell>
          <cell r="J361">
            <v>259.42500000000001</v>
          </cell>
        </row>
        <row r="362">
          <cell r="A362" t="str">
            <v>94-4</v>
          </cell>
          <cell r="B362">
            <v>5057</v>
          </cell>
          <cell r="C362">
            <v>5</v>
          </cell>
          <cell r="D362" t="str">
            <v>B</v>
          </cell>
          <cell r="E362">
            <v>94</v>
          </cell>
          <cell r="F362" t="str">
            <v>Z</v>
          </cell>
          <cell r="G362">
            <v>4</v>
          </cell>
          <cell r="H362" t="str">
            <v>C5705B-94Z-4</v>
          </cell>
          <cell r="I362">
            <v>0.745</v>
          </cell>
          <cell r="J362">
            <v>259.99</v>
          </cell>
        </row>
        <row r="363">
          <cell r="A363" t="str">
            <v>95-1</v>
          </cell>
          <cell r="B363">
            <v>5057</v>
          </cell>
          <cell r="C363">
            <v>5</v>
          </cell>
          <cell r="D363" t="str">
            <v>B</v>
          </cell>
          <cell r="E363">
            <v>95</v>
          </cell>
          <cell r="F363" t="str">
            <v>Z</v>
          </cell>
          <cell r="G363">
            <v>1</v>
          </cell>
          <cell r="H363" t="str">
            <v>C5705B-95Z-1</v>
          </cell>
          <cell r="I363">
            <v>0.67</v>
          </cell>
          <cell r="J363">
            <v>260.7</v>
          </cell>
        </row>
        <row r="364">
          <cell r="A364" t="str">
            <v>95-2</v>
          </cell>
          <cell r="B364">
            <v>5057</v>
          </cell>
          <cell r="C364">
            <v>5</v>
          </cell>
          <cell r="D364" t="str">
            <v>B</v>
          </cell>
          <cell r="E364">
            <v>95</v>
          </cell>
          <cell r="F364" t="str">
            <v>Z</v>
          </cell>
          <cell r="G364">
            <v>2</v>
          </cell>
          <cell r="H364" t="str">
            <v>C5705B-95Z-2</v>
          </cell>
          <cell r="I364">
            <v>0.74</v>
          </cell>
          <cell r="J364">
            <v>261.37</v>
          </cell>
        </row>
        <row r="365">
          <cell r="A365" t="str">
            <v>95-3</v>
          </cell>
          <cell r="B365">
            <v>5057</v>
          </cell>
          <cell r="C365">
            <v>5</v>
          </cell>
          <cell r="D365" t="str">
            <v>B</v>
          </cell>
          <cell r="E365">
            <v>95</v>
          </cell>
          <cell r="F365" t="str">
            <v>Z</v>
          </cell>
          <cell r="G365">
            <v>3</v>
          </cell>
          <cell r="H365" t="str">
            <v>C5705B-95Z-3</v>
          </cell>
          <cell r="I365">
            <v>0.84499999999999997</v>
          </cell>
          <cell r="J365">
            <v>262.11</v>
          </cell>
        </row>
        <row r="366">
          <cell r="A366" t="str">
            <v>95-4</v>
          </cell>
          <cell r="B366">
            <v>5057</v>
          </cell>
          <cell r="C366">
            <v>5</v>
          </cell>
          <cell r="D366" t="str">
            <v>B</v>
          </cell>
          <cell r="E366">
            <v>95</v>
          </cell>
          <cell r="F366" t="str">
            <v>Z</v>
          </cell>
          <cell r="G366">
            <v>4</v>
          </cell>
          <cell r="H366" t="str">
            <v>C5705B-95Z-4</v>
          </cell>
          <cell r="I366">
            <v>0.77500000000000002</v>
          </cell>
          <cell r="J366">
            <v>262.95499999999998</v>
          </cell>
        </row>
        <row r="367">
          <cell r="A367" t="str">
            <v>96-1</v>
          </cell>
          <cell r="B367">
            <v>5057</v>
          </cell>
          <cell r="C367">
            <v>5</v>
          </cell>
          <cell r="D367" t="str">
            <v>B</v>
          </cell>
          <cell r="E367">
            <v>96</v>
          </cell>
          <cell r="F367" t="str">
            <v>Z</v>
          </cell>
          <cell r="G367">
            <v>1</v>
          </cell>
          <cell r="H367" t="str">
            <v>C5705B-96Z-1</v>
          </cell>
          <cell r="I367">
            <v>0.83</v>
          </cell>
          <cell r="J367">
            <v>263.7</v>
          </cell>
        </row>
        <row r="368">
          <cell r="A368" t="str">
            <v>96-2</v>
          </cell>
          <cell r="B368">
            <v>5057</v>
          </cell>
          <cell r="C368">
            <v>5</v>
          </cell>
          <cell r="D368" t="str">
            <v>B</v>
          </cell>
          <cell r="E368">
            <v>96</v>
          </cell>
          <cell r="F368" t="str">
            <v>Z</v>
          </cell>
          <cell r="G368">
            <v>2</v>
          </cell>
          <cell r="H368" t="str">
            <v>C5705B-96Z-2</v>
          </cell>
          <cell r="I368">
            <v>0.80500000000000005</v>
          </cell>
          <cell r="J368">
            <v>264.52999999999997</v>
          </cell>
        </row>
        <row r="369">
          <cell r="A369" t="str">
            <v>96-3</v>
          </cell>
          <cell r="B369">
            <v>5057</v>
          </cell>
          <cell r="C369">
            <v>5</v>
          </cell>
          <cell r="D369" t="str">
            <v>B</v>
          </cell>
          <cell r="E369">
            <v>96</v>
          </cell>
          <cell r="F369" t="str">
            <v>Z</v>
          </cell>
          <cell r="G369">
            <v>3</v>
          </cell>
          <cell r="H369" t="str">
            <v>C5705B-96Z-3</v>
          </cell>
          <cell r="I369">
            <v>0.92500000000000004</v>
          </cell>
          <cell r="J369">
            <v>265.33499999999998</v>
          </cell>
        </row>
        <row r="370">
          <cell r="A370" t="str">
            <v>96-4</v>
          </cell>
          <cell r="B370">
            <v>5057</v>
          </cell>
          <cell r="C370">
            <v>5</v>
          </cell>
          <cell r="D370" t="str">
            <v>B</v>
          </cell>
          <cell r="E370">
            <v>96</v>
          </cell>
          <cell r="F370" t="str">
            <v>Z</v>
          </cell>
          <cell r="G370">
            <v>4</v>
          </cell>
          <cell r="H370" t="str">
            <v>C5705B-96Z-4</v>
          </cell>
          <cell r="I370">
            <v>0.48499999999999999</v>
          </cell>
          <cell r="J370">
            <v>266.26</v>
          </cell>
        </row>
        <row r="371">
          <cell r="A371" t="str">
            <v>97-1</v>
          </cell>
          <cell r="B371">
            <v>5057</v>
          </cell>
          <cell r="C371">
            <v>5</v>
          </cell>
          <cell r="D371" t="str">
            <v>B</v>
          </cell>
          <cell r="E371">
            <v>97</v>
          </cell>
          <cell r="F371" t="str">
            <v>Z</v>
          </cell>
          <cell r="G371">
            <v>1</v>
          </cell>
          <cell r="H371" t="str">
            <v>C5705B-97Z-1</v>
          </cell>
          <cell r="I371">
            <v>0.71</v>
          </cell>
          <cell r="J371">
            <v>266.7</v>
          </cell>
        </row>
        <row r="372">
          <cell r="A372" t="str">
            <v>97-2</v>
          </cell>
          <cell r="B372">
            <v>5057</v>
          </cell>
          <cell r="C372">
            <v>5</v>
          </cell>
          <cell r="D372" t="str">
            <v>B</v>
          </cell>
          <cell r="E372">
            <v>97</v>
          </cell>
          <cell r="F372" t="str">
            <v>Z</v>
          </cell>
          <cell r="G372">
            <v>2</v>
          </cell>
          <cell r="H372" t="str">
            <v>C5705B-97Z-2</v>
          </cell>
          <cell r="I372">
            <v>0.8</v>
          </cell>
          <cell r="J372">
            <v>267.41000000000003</v>
          </cell>
        </row>
        <row r="373">
          <cell r="A373" t="str">
            <v>97-3</v>
          </cell>
          <cell r="B373">
            <v>5057</v>
          </cell>
          <cell r="C373">
            <v>5</v>
          </cell>
          <cell r="D373" t="str">
            <v>B</v>
          </cell>
          <cell r="E373">
            <v>97</v>
          </cell>
          <cell r="F373" t="str">
            <v>Z</v>
          </cell>
          <cell r="G373">
            <v>3</v>
          </cell>
          <cell r="H373" t="str">
            <v>C5705B-97Z-3</v>
          </cell>
          <cell r="I373">
            <v>0.9</v>
          </cell>
          <cell r="J373">
            <v>268.20999999999998</v>
          </cell>
        </row>
        <row r="374">
          <cell r="A374" t="str">
            <v>97-4</v>
          </cell>
          <cell r="B374">
            <v>5057</v>
          </cell>
          <cell r="C374">
            <v>5</v>
          </cell>
          <cell r="D374" t="str">
            <v>B</v>
          </cell>
          <cell r="E374">
            <v>97</v>
          </cell>
          <cell r="F374" t="str">
            <v>Z</v>
          </cell>
          <cell r="G374">
            <v>4</v>
          </cell>
          <cell r="H374" t="str">
            <v>C5705B-97Z-4</v>
          </cell>
          <cell r="I374">
            <v>0.58499999999999996</v>
          </cell>
          <cell r="J374">
            <v>269.11</v>
          </cell>
        </row>
        <row r="375">
          <cell r="A375" t="str">
            <v>98-1</v>
          </cell>
          <cell r="B375">
            <v>5057</v>
          </cell>
          <cell r="C375">
            <v>5</v>
          </cell>
          <cell r="D375" t="str">
            <v>B</v>
          </cell>
          <cell r="E375">
            <v>98</v>
          </cell>
          <cell r="F375" t="str">
            <v>Z</v>
          </cell>
          <cell r="G375">
            <v>1</v>
          </cell>
          <cell r="H375" t="str">
            <v>C5705B-98Z-1</v>
          </cell>
          <cell r="I375">
            <v>0.80500000000000005</v>
          </cell>
          <cell r="J375">
            <v>269.7</v>
          </cell>
        </row>
        <row r="376">
          <cell r="A376" t="str">
            <v>98-2</v>
          </cell>
          <cell r="B376">
            <v>5057</v>
          </cell>
          <cell r="C376">
            <v>5</v>
          </cell>
          <cell r="D376" t="str">
            <v>B</v>
          </cell>
          <cell r="E376">
            <v>98</v>
          </cell>
          <cell r="F376" t="str">
            <v>Z</v>
          </cell>
          <cell r="G376">
            <v>2</v>
          </cell>
          <cell r="H376" t="str">
            <v>C5705B-98Z-2</v>
          </cell>
          <cell r="I376">
            <v>0.9</v>
          </cell>
          <cell r="J376">
            <v>270.505</v>
          </cell>
        </row>
        <row r="377">
          <cell r="A377" t="str">
            <v>98-3</v>
          </cell>
          <cell r="B377">
            <v>5057</v>
          </cell>
          <cell r="C377">
            <v>5</v>
          </cell>
          <cell r="D377" t="str">
            <v>B</v>
          </cell>
          <cell r="E377">
            <v>98</v>
          </cell>
          <cell r="F377" t="str">
            <v>Z</v>
          </cell>
          <cell r="G377">
            <v>3</v>
          </cell>
          <cell r="H377" t="str">
            <v>C5705B-98Z-3</v>
          </cell>
          <cell r="I377">
            <v>0.94</v>
          </cell>
          <cell r="J377">
            <v>271.40499999999997</v>
          </cell>
        </row>
        <row r="378">
          <cell r="A378" t="str">
            <v>98-4</v>
          </cell>
          <cell r="B378">
            <v>5057</v>
          </cell>
          <cell r="C378">
            <v>5</v>
          </cell>
          <cell r="D378" t="str">
            <v>B</v>
          </cell>
          <cell r="E378">
            <v>98</v>
          </cell>
          <cell r="F378" t="str">
            <v>Z</v>
          </cell>
          <cell r="G378">
            <v>4</v>
          </cell>
          <cell r="H378" t="str">
            <v>C5705B-98Z-4</v>
          </cell>
          <cell r="I378">
            <v>0.49</v>
          </cell>
          <cell r="J378">
            <v>272.34500000000003</v>
          </cell>
        </row>
        <row r="379">
          <cell r="A379" t="str">
            <v>99-1</v>
          </cell>
          <cell r="B379">
            <v>5057</v>
          </cell>
          <cell r="C379">
            <v>5</v>
          </cell>
          <cell r="D379" t="str">
            <v>B</v>
          </cell>
          <cell r="E379">
            <v>99</v>
          </cell>
          <cell r="F379" t="str">
            <v>Z</v>
          </cell>
          <cell r="G379">
            <v>1</v>
          </cell>
          <cell r="H379" t="str">
            <v>C5705B-99Z-1</v>
          </cell>
          <cell r="I379">
            <v>0.93500000000000005</v>
          </cell>
          <cell r="J379">
            <v>272.7</v>
          </cell>
        </row>
        <row r="380">
          <cell r="A380" t="str">
            <v>99-2</v>
          </cell>
          <cell r="B380">
            <v>5057</v>
          </cell>
          <cell r="C380">
            <v>5</v>
          </cell>
          <cell r="D380" t="str">
            <v>B</v>
          </cell>
          <cell r="E380">
            <v>99</v>
          </cell>
          <cell r="F380" t="str">
            <v>Z</v>
          </cell>
          <cell r="G380">
            <v>2</v>
          </cell>
          <cell r="H380" t="str">
            <v>C5705B-99Z-2</v>
          </cell>
          <cell r="I380">
            <v>0.95</v>
          </cell>
          <cell r="J380">
            <v>273.63499999999999</v>
          </cell>
        </row>
        <row r="381">
          <cell r="A381" t="str">
            <v>99-3</v>
          </cell>
          <cell r="B381">
            <v>5057</v>
          </cell>
          <cell r="C381">
            <v>5</v>
          </cell>
          <cell r="D381" t="str">
            <v>B</v>
          </cell>
          <cell r="E381">
            <v>99</v>
          </cell>
          <cell r="F381" t="str">
            <v>Z</v>
          </cell>
          <cell r="G381">
            <v>3</v>
          </cell>
          <cell r="H381" t="str">
            <v>C5705B-99Z-3</v>
          </cell>
          <cell r="I381">
            <v>0.69</v>
          </cell>
          <cell r="J381">
            <v>274.58499999999998</v>
          </cell>
        </row>
        <row r="382">
          <cell r="A382" t="str">
            <v>99-4</v>
          </cell>
          <cell r="B382">
            <v>5057</v>
          </cell>
          <cell r="C382">
            <v>5</v>
          </cell>
          <cell r="D382" t="str">
            <v>B</v>
          </cell>
          <cell r="E382">
            <v>99</v>
          </cell>
          <cell r="F382" t="str">
            <v>Z</v>
          </cell>
          <cell r="G382">
            <v>4</v>
          </cell>
          <cell r="H382" t="str">
            <v>C5705B-99Z-4</v>
          </cell>
          <cell r="I382">
            <v>0.47499999999999998</v>
          </cell>
          <cell r="J382">
            <v>275.27499999999998</v>
          </cell>
        </row>
        <row r="383">
          <cell r="A383" t="str">
            <v>100-1</v>
          </cell>
          <cell r="B383">
            <v>5057</v>
          </cell>
          <cell r="C383">
            <v>5</v>
          </cell>
          <cell r="D383" t="str">
            <v>B</v>
          </cell>
          <cell r="E383">
            <v>100</v>
          </cell>
          <cell r="F383" t="str">
            <v>Z</v>
          </cell>
          <cell r="G383">
            <v>1</v>
          </cell>
          <cell r="H383" t="str">
            <v>C5705B-100Z-1</v>
          </cell>
          <cell r="I383">
            <v>0.85499999999999998</v>
          </cell>
          <cell r="J383">
            <v>275.7</v>
          </cell>
        </row>
        <row r="384">
          <cell r="A384" t="str">
            <v>100-2</v>
          </cell>
          <cell r="B384">
            <v>5057</v>
          </cell>
          <cell r="C384">
            <v>5</v>
          </cell>
          <cell r="D384" t="str">
            <v>B</v>
          </cell>
          <cell r="E384">
            <v>100</v>
          </cell>
          <cell r="F384" t="str">
            <v>Z</v>
          </cell>
          <cell r="G384">
            <v>2</v>
          </cell>
          <cell r="H384" t="str">
            <v>C5705B-100Z-2</v>
          </cell>
          <cell r="I384">
            <v>0.8</v>
          </cell>
          <cell r="J384">
            <v>276.55500000000001</v>
          </cell>
        </row>
        <row r="385">
          <cell r="A385" t="str">
            <v>100-3</v>
          </cell>
          <cell r="B385">
            <v>5057</v>
          </cell>
          <cell r="C385">
            <v>5</v>
          </cell>
          <cell r="D385" t="str">
            <v>B</v>
          </cell>
          <cell r="E385">
            <v>100</v>
          </cell>
          <cell r="F385" t="str">
            <v>Z</v>
          </cell>
          <cell r="G385">
            <v>3</v>
          </cell>
          <cell r="H385" t="str">
            <v>C5705B-100Z-3</v>
          </cell>
          <cell r="I385">
            <v>0.62</v>
          </cell>
          <cell r="J385">
            <v>277.35500000000002</v>
          </cell>
        </row>
        <row r="386">
          <cell r="A386" t="str">
            <v>100-4</v>
          </cell>
          <cell r="B386">
            <v>5057</v>
          </cell>
          <cell r="C386">
            <v>5</v>
          </cell>
          <cell r="D386" t="str">
            <v>B</v>
          </cell>
          <cell r="E386">
            <v>100</v>
          </cell>
          <cell r="F386" t="str">
            <v>Z</v>
          </cell>
          <cell r="G386">
            <v>4</v>
          </cell>
          <cell r="H386" t="str">
            <v>C5705B-100Z-4</v>
          </cell>
          <cell r="I386">
            <v>0.77</v>
          </cell>
          <cell r="J386">
            <v>277.97500000000002</v>
          </cell>
        </row>
        <row r="387">
          <cell r="A387" t="str">
            <v>101-1</v>
          </cell>
          <cell r="B387">
            <v>5057</v>
          </cell>
          <cell r="C387">
            <v>5</v>
          </cell>
          <cell r="D387" t="str">
            <v>B</v>
          </cell>
          <cell r="E387">
            <v>101</v>
          </cell>
          <cell r="F387" t="str">
            <v>Z</v>
          </cell>
          <cell r="G387">
            <v>1</v>
          </cell>
          <cell r="H387" t="str">
            <v>C5705B-101Z-1</v>
          </cell>
          <cell r="I387">
            <v>0.96</v>
          </cell>
          <cell r="J387">
            <v>278.7</v>
          </cell>
        </row>
        <row r="388">
          <cell r="A388" t="str">
            <v>101-2</v>
          </cell>
          <cell r="B388">
            <v>5057</v>
          </cell>
          <cell r="C388">
            <v>5</v>
          </cell>
          <cell r="D388" t="str">
            <v>B</v>
          </cell>
          <cell r="E388">
            <v>101</v>
          </cell>
          <cell r="F388" t="str">
            <v>Z</v>
          </cell>
          <cell r="G388">
            <v>2</v>
          </cell>
          <cell r="H388" t="str">
            <v>C5705B-101Z-2</v>
          </cell>
          <cell r="I388">
            <v>0.77</v>
          </cell>
          <cell r="J388">
            <v>279.66000000000003</v>
          </cell>
        </row>
        <row r="389">
          <cell r="A389" t="str">
            <v>101-3</v>
          </cell>
          <cell r="B389">
            <v>5057</v>
          </cell>
          <cell r="C389">
            <v>5</v>
          </cell>
          <cell r="D389" t="str">
            <v>B</v>
          </cell>
          <cell r="E389">
            <v>101</v>
          </cell>
          <cell r="F389" t="str">
            <v>Z</v>
          </cell>
          <cell r="G389">
            <v>3</v>
          </cell>
          <cell r="H389" t="str">
            <v>C5705B-101Z-3</v>
          </cell>
          <cell r="I389">
            <v>0.48499999999999999</v>
          </cell>
          <cell r="J389">
            <v>280.43</v>
          </cell>
        </row>
        <row r="390">
          <cell r="A390" t="str">
            <v>101-4</v>
          </cell>
          <cell r="B390">
            <v>5057</v>
          </cell>
          <cell r="C390">
            <v>5</v>
          </cell>
          <cell r="D390" t="str">
            <v>B</v>
          </cell>
          <cell r="E390">
            <v>101</v>
          </cell>
          <cell r="F390" t="str">
            <v>Z</v>
          </cell>
          <cell r="G390">
            <v>4</v>
          </cell>
          <cell r="H390" t="str">
            <v>C5705B-101Z-4</v>
          </cell>
          <cell r="I390">
            <v>0.96</v>
          </cell>
          <cell r="J390">
            <v>280.91500000000002</v>
          </cell>
        </row>
        <row r="391">
          <cell r="A391" t="str">
            <v>102-1</v>
          </cell>
          <cell r="B391">
            <v>5057</v>
          </cell>
          <cell r="C391">
            <v>5</v>
          </cell>
          <cell r="D391" t="str">
            <v>B</v>
          </cell>
          <cell r="E391">
            <v>102</v>
          </cell>
          <cell r="F391" t="str">
            <v>Z</v>
          </cell>
          <cell r="G391">
            <v>1</v>
          </cell>
          <cell r="H391" t="str">
            <v>C5705B-102Z-1</v>
          </cell>
          <cell r="I391">
            <v>0.53500000000000003</v>
          </cell>
          <cell r="J391">
            <v>281.7</v>
          </cell>
        </row>
        <row r="392">
          <cell r="A392" t="str">
            <v>102-2</v>
          </cell>
          <cell r="B392">
            <v>5057</v>
          </cell>
          <cell r="C392">
            <v>5</v>
          </cell>
          <cell r="D392" t="str">
            <v>B</v>
          </cell>
          <cell r="E392">
            <v>102</v>
          </cell>
          <cell r="F392" t="str">
            <v>Z</v>
          </cell>
          <cell r="G392">
            <v>2</v>
          </cell>
          <cell r="H392" t="str">
            <v>C5705B-102Z-2</v>
          </cell>
          <cell r="I392">
            <v>0.95</v>
          </cell>
          <cell r="J392">
            <v>282.23500000000001</v>
          </cell>
        </row>
        <row r="393">
          <cell r="A393" t="str">
            <v>102-3</v>
          </cell>
          <cell r="B393">
            <v>5057</v>
          </cell>
          <cell r="C393">
            <v>5</v>
          </cell>
          <cell r="D393" t="str">
            <v>B</v>
          </cell>
          <cell r="E393">
            <v>102</v>
          </cell>
          <cell r="F393" t="str">
            <v>Z</v>
          </cell>
          <cell r="G393">
            <v>3</v>
          </cell>
          <cell r="H393" t="str">
            <v>C5705B-102Z-3</v>
          </cell>
          <cell r="I393">
            <v>0.93</v>
          </cell>
          <cell r="J393">
            <v>283.185</v>
          </cell>
        </row>
        <row r="394">
          <cell r="A394" t="str">
            <v>102-4</v>
          </cell>
          <cell r="B394">
            <v>5057</v>
          </cell>
          <cell r="C394">
            <v>5</v>
          </cell>
          <cell r="D394" t="str">
            <v>B</v>
          </cell>
          <cell r="E394">
            <v>102</v>
          </cell>
          <cell r="F394" t="str">
            <v>Z</v>
          </cell>
          <cell r="G394">
            <v>4</v>
          </cell>
          <cell r="H394" t="str">
            <v>C5705B-102Z-4</v>
          </cell>
          <cell r="I394">
            <v>0.68500000000000005</v>
          </cell>
          <cell r="J394">
            <v>284.11500000000001</v>
          </cell>
        </row>
        <row r="395">
          <cell r="A395" t="str">
            <v>103-1</v>
          </cell>
          <cell r="B395">
            <v>5057</v>
          </cell>
          <cell r="C395">
            <v>5</v>
          </cell>
          <cell r="D395" t="str">
            <v>B</v>
          </cell>
          <cell r="E395">
            <v>103</v>
          </cell>
          <cell r="F395" t="str">
            <v>Z</v>
          </cell>
          <cell r="G395">
            <v>1</v>
          </cell>
          <cell r="H395" t="str">
            <v>C5705B-103Z-1</v>
          </cell>
          <cell r="I395">
            <v>0.84499999999999997</v>
          </cell>
          <cell r="J395">
            <v>284.7</v>
          </cell>
        </row>
        <row r="396">
          <cell r="A396" t="str">
            <v>103-2</v>
          </cell>
          <cell r="B396">
            <v>5057</v>
          </cell>
          <cell r="C396">
            <v>5</v>
          </cell>
          <cell r="D396" t="str">
            <v>B</v>
          </cell>
          <cell r="E396">
            <v>103</v>
          </cell>
          <cell r="F396" t="str">
            <v>Z</v>
          </cell>
          <cell r="G396">
            <v>2</v>
          </cell>
          <cell r="H396" t="str">
            <v>C5705B-103Z-2</v>
          </cell>
          <cell r="I396">
            <v>0.96499999999999997</v>
          </cell>
          <cell r="J396">
            <v>285.54500000000002</v>
          </cell>
        </row>
        <row r="397">
          <cell r="A397" t="str">
            <v>103-3</v>
          </cell>
          <cell r="B397">
            <v>5057</v>
          </cell>
          <cell r="C397">
            <v>5</v>
          </cell>
          <cell r="D397" t="str">
            <v>B</v>
          </cell>
          <cell r="E397">
            <v>103</v>
          </cell>
          <cell r="F397" t="str">
            <v>Z</v>
          </cell>
          <cell r="G397">
            <v>3</v>
          </cell>
          <cell r="H397" t="str">
            <v>C5705B-103Z-3</v>
          </cell>
          <cell r="I397">
            <v>0.78</v>
          </cell>
          <cell r="J397">
            <v>286.51</v>
          </cell>
        </row>
        <row r="398">
          <cell r="A398" t="str">
            <v>103-4</v>
          </cell>
          <cell r="B398">
            <v>5057</v>
          </cell>
          <cell r="C398">
            <v>5</v>
          </cell>
          <cell r="D398" t="str">
            <v>B</v>
          </cell>
          <cell r="E398">
            <v>103</v>
          </cell>
          <cell r="F398" t="str">
            <v>Z</v>
          </cell>
          <cell r="G398">
            <v>4</v>
          </cell>
          <cell r="H398" t="str">
            <v>C5705B-103Z-4</v>
          </cell>
          <cell r="I398">
            <v>0.5</v>
          </cell>
          <cell r="J398">
            <v>287.29000000000002</v>
          </cell>
        </row>
        <row r="399">
          <cell r="A399" t="str">
            <v>104-1</v>
          </cell>
          <cell r="B399">
            <v>5057</v>
          </cell>
          <cell r="C399">
            <v>5</v>
          </cell>
          <cell r="D399" t="str">
            <v>B</v>
          </cell>
          <cell r="E399">
            <v>104</v>
          </cell>
          <cell r="F399" t="str">
            <v>Z</v>
          </cell>
          <cell r="G399">
            <v>1</v>
          </cell>
          <cell r="H399" t="str">
            <v>C5705B-104Z-1</v>
          </cell>
          <cell r="I399">
            <v>0.45500000000000002</v>
          </cell>
          <cell r="J399">
            <v>287.7</v>
          </cell>
        </row>
        <row r="400">
          <cell r="A400" t="str">
            <v>104-2</v>
          </cell>
          <cell r="B400">
            <v>5057</v>
          </cell>
          <cell r="C400">
            <v>5</v>
          </cell>
          <cell r="D400" t="str">
            <v>B</v>
          </cell>
          <cell r="E400">
            <v>104</v>
          </cell>
          <cell r="F400" t="str">
            <v>Z</v>
          </cell>
          <cell r="G400">
            <v>2</v>
          </cell>
          <cell r="H400" t="str">
            <v>C5705B-104Z-2</v>
          </cell>
          <cell r="I400">
            <v>0.94</v>
          </cell>
          <cell r="J400">
            <v>288.15499999999997</v>
          </cell>
        </row>
        <row r="401">
          <cell r="A401" t="str">
            <v>104-3</v>
          </cell>
          <cell r="B401">
            <v>5057</v>
          </cell>
          <cell r="C401">
            <v>5</v>
          </cell>
          <cell r="D401" t="str">
            <v>B</v>
          </cell>
          <cell r="E401">
            <v>104</v>
          </cell>
          <cell r="F401" t="str">
            <v>Z</v>
          </cell>
          <cell r="G401">
            <v>3</v>
          </cell>
          <cell r="H401" t="str">
            <v>C5705B-104Z-3</v>
          </cell>
          <cell r="I401">
            <v>0.91500000000000004</v>
          </cell>
          <cell r="J401">
            <v>289.09500000000003</v>
          </cell>
        </row>
        <row r="402">
          <cell r="A402" t="str">
            <v>104-4</v>
          </cell>
          <cell r="B402">
            <v>5057</v>
          </cell>
          <cell r="C402">
            <v>5</v>
          </cell>
          <cell r="D402" t="str">
            <v>B</v>
          </cell>
          <cell r="E402">
            <v>104</v>
          </cell>
          <cell r="F402" t="str">
            <v>Z</v>
          </cell>
          <cell r="G402">
            <v>4</v>
          </cell>
          <cell r="H402" t="str">
            <v>C5705B-104Z-4</v>
          </cell>
          <cell r="I402">
            <v>0.85</v>
          </cell>
          <cell r="J402">
            <v>290.01</v>
          </cell>
        </row>
        <row r="403">
          <cell r="A403" t="str">
            <v>105-1</v>
          </cell>
          <cell r="B403">
            <v>5057</v>
          </cell>
          <cell r="C403">
            <v>5</v>
          </cell>
          <cell r="D403" t="str">
            <v>B</v>
          </cell>
          <cell r="E403">
            <v>105</v>
          </cell>
          <cell r="F403" t="str">
            <v>Z</v>
          </cell>
          <cell r="G403">
            <v>1</v>
          </cell>
          <cell r="H403" t="str">
            <v>C5705B-105Z-1</v>
          </cell>
          <cell r="I403">
            <v>0.56499999999999995</v>
          </cell>
          <cell r="J403">
            <v>290.7</v>
          </cell>
        </row>
        <row r="404">
          <cell r="A404" t="str">
            <v>105-2</v>
          </cell>
          <cell r="B404">
            <v>5057</v>
          </cell>
          <cell r="C404">
            <v>5</v>
          </cell>
          <cell r="D404" t="str">
            <v>B</v>
          </cell>
          <cell r="E404">
            <v>105</v>
          </cell>
          <cell r="F404" t="str">
            <v>Z</v>
          </cell>
          <cell r="G404">
            <v>2</v>
          </cell>
          <cell r="H404" t="str">
            <v>C5705B-105Z-2</v>
          </cell>
          <cell r="I404">
            <v>0.97499999999999998</v>
          </cell>
          <cell r="J404">
            <v>291.26499999999999</v>
          </cell>
        </row>
        <row r="405">
          <cell r="A405" t="str">
            <v>105-3</v>
          </cell>
          <cell r="B405">
            <v>5057</v>
          </cell>
          <cell r="C405">
            <v>5</v>
          </cell>
          <cell r="D405" t="str">
            <v>B</v>
          </cell>
          <cell r="E405">
            <v>105</v>
          </cell>
          <cell r="F405" t="str">
            <v>Z</v>
          </cell>
          <cell r="G405">
            <v>3</v>
          </cell>
          <cell r="H405" t="str">
            <v>C5705B-105Z-3</v>
          </cell>
          <cell r="I405">
            <v>0.77500000000000002</v>
          </cell>
          <cell r="J405">
            <v>292.24</v>
          </cell>
        </row>
        <row r="406">
          <cell r="A406" t="str">
            <v>105-4</v>
          </cell>
          <cell r="B406">
            <v>5057</v>
          </cell>
          <cell r="C406">
            <v>5</v>
          </cell>
          <cell r="D406" t="str">
            <v>B</v>
          </cell>
          <cell r="E406">
            <v>105</v>
          </cell>
          <cell r="F406" t="str">
            <v>Z</v>
          </cell>
          <cell r="G406">
            <v>4</v>
          </cell>
          <cell r="H406" t="str">
            <v>C5705B-105Z-4</v>
          </cell>
          <cell r="I406">
            <v>0.7</v>
          </cell>
          <cell r="J406">
            <v>293.01499999999999</v>
          </cell>
        </row>
        <row r="407">
          <cell r="A407" t="str">
            <v>106-1</v>
          </cell>
          <cell r="B407">
            <v>5057</v>
          </cell>
          <cell r="C407">
            <v>5</v>
          </cell>
          <cell r="D407" t="str">
            <v>B</v>
          </cell>
          <cell r="E407">
            <v>106</v>
          </cell>
          <cell r="F407" t="str">
            <v>Z</v>
          </cell>
          <cell r="G407">
            <v>1</v>
          </cell>
          <cell r="H407" t="str">
            <v>C5705B-106Z-1</v>
          </cell>
          <cell r="I407">
            <v>0.91</v>
          </cell>
          <cell r="J407">
            <v>293.7</v>
          </cell>
        </row>
        <row r="408">
          <cell r="A408" t="str">
            <v>106-2</v>
          </cell>
          <cell r="B408">
            <v>5057</v>
          </cell>
          <cell r="C408">
            <v>5</v>
          </cell>
          <cell r="D408" t="str">
            <v>B</v>
          </cell>
          <cell r="E408">
            <v>106</v>
          </cell>
          <cell r="F408" t="str">
            <v>Z</v>
          </cell>
          <cell r="G408">
            <v>2</v>
          </cell>
          <cell r="H408" t="str">
            <v>C5705B-106Z-2</v>
          </cell>
          <cell r="I408">
            <v>0.60499999999999998</v>
          </cell>
          <cell r="J408">
            <v>294.61</v>
          </cell>
        </row>
        <row r="409">
          <cell r="A409" t="str">
            <v>106-3</v>
          </cell>
          <cell r="B409">
            <v>5057</v>
          </cell>
          <cell r="C409">
            <v>5</v>
          </cell>
          <cell r="D409" t="str">
            <v>B</v>
          </cell>
          <cell r="E409">
            <v>106</v>
          </cell>
          <cell r="F409" t="str">
            <v>Z</v>
          </cell>
          <cell r="G409">
            <v>3</v>
          </cell>
          <cell r="H409" t="str">
            <v>C5705B-106Z-3</v>
          </cell>
          <cell r="I409">
            <v>0.8</v>
          </cell>
          <cell r="J409">
            <v>295.21499999999997</v>
          </cell>
        </row>
        <row r="410">
          <cell r="A410" t="str">
            <v>106-4</v>
          </cell>
          <cell r="B410">
            <v>5057</v>
          </cell>
          <cell r="C410">
            <v>5</v>
          </cell>
          <cell r="D410" t="str">
            <v>B</v>
          </cell>
          <cell r="E410">
            <v>106</v>
          </cell>
          <cell r="F410" t="str">
            <v>Z</v>
          </cell>
          <cell r="G410">
            <v>4</v>
          </cell>
          <cell r="H410" t="str">
            <v>C5705B-106Z-4</v>
          </cell>
          <cell r="I410">
            <v>0.81499999999999995</v>
          </cell>
          <cell r="J410">
            <v>296.01499999999999</v>
          </cell>
        </row>
        <row r="411">
          <cell r="A411" t="str">
            <v>107-1</v>
          </cell>
          <cell r="B411">
            <v>5057</v>
          </cell>
          <cell r="C411">
            <v>5</v>
          </cell>
          <cell r="D411" t="str">
            <v>B</v>
          </cell>
          <cell r="E411">
            <v>107</v>
          </cell>
          <cell r="F411" t="str">
            <v>Z</v>
          </cell>
          <cell r="G411">
            <v>1</v>
          </cell>
          <cell r="H411" t="str">
            <v>C5705B-107Z-1</v>
          </cell>
          <cell r="I411">
            <v>0.71499999999999997</v>
          </cell>
          <cell r="J411">
            <v>296.7</v>
          </cell>
        </row>
        <row r="412">
          <cell r="A412" t="str">
            <v>107-2</v>
          </cell>
          <cell r="B412">
            <v>5057</v>
          </cell>
          <cell r="C412">
            <v>5</v>
          </cell>
          <cell r="D412" t="str">
            <v>B</v>
          </cell>
          <cell r="E412">
            <v>107</v>
          </cell>
          <cell r="F412" t="str">
            <v>Z</v>
          </cell>
          <cell r="G412">
            <v>2</v>
          </cell>
          <cell r="H412" t="str">
            <v>C5705B-107Z-2</v>
          </cell>
          <cell r="I412">
            <v>0.77</v>
          </cell>
          <cell r="J412">
            <v>297.41500000000002</v>
          </cell>
        </row>
        <row r="413">
          <cell r="A413" t="str">
            <v>107-3</v>
          </cell>
          <cell r="B413">
            <v>5057</v>
          </cell>
          <cell r="C413">
            <v>5</v>
          </cell>
          <cell r="D413" t="str">
            <v>B</v>
          </cell>
          <cell r="E413">
            <v>107</v>
          </cell>
          <cell r="F413" t="str">
            <v>Z</v>
          </cell>
          <cell r="G413">
            <v>3</v>
          </cell>
          <cell r="H413" t="str">
            <v>C5705B-107Z-3</v>
          </cell>
          <cell r="I413">
            <v>0.85</v>
          </cell>
          <cell r="J413">
            <v>298.185</v>
          </cell>
        </row>
        <row r="414">
          <cell r="A414" t="str">
            <v>107-4</v>
          </cell>
          <cell r="B414">
            <v>5057</v>
          </cell>
          <cell r="C414">
            <v>5</v>
          </cell>
          <cell r="D414" t="str">
            <v>B</v>
          </cell>
          <cell r="E414">
            <v>107</v>
          </cell>
          <cell r="F414" t="str">
            <v>Z</v>
          </cell>
          <cell r="G414">
            <v>4</v>
          </cell>
          <cell r="H414" t="str">
            <v>C5705B-107Z-4</v>
          </cell>
          <cell r="I414">
            <v>0.86</v>
          </cell>
          <cell r="J414">
            <v>299.03500000000003</v>
          </cell>
        </row>
        <row r="415">
          <cell r="A415" t="str">
            <v>108-1</v>
          </cell>
          <cell r="B415">
            <v>5057</v>
          </cell>
          <cell r="C415">
            <v>5</v>
          </cell>
          <cell r="D415" t="str">
            <v>B</v>
          </cell>
          <cell r="E415">
            <v>108</v>
          </cell>
          <cell r="F415" t="str">
            <v>Z</v>
          </cell>
          <cell r="G415">
            <v>1</v>
          </cell>
          <cell r="H415" t="str">
            <v>C5705B-108Z-1</v>
          </cell>
          <cell r="I415">
            <v>0.61499999999999999</v>
          </cell>
          <cell r="J415">
            <v>299.7</v>
          </cell>
        </row>
        <row r="416">
          <cell r="A416" t="str">
            <v>108-2</v>
          </cell>
          <cell r="B416">
            <v>5057</v>
          </cell>
          <cell r="C416">
            <v>5</v>
          </cell>
          <cell r="D416" t="str">
            <v>B</v>
          </cell>
          <cell r="E416">
            <v>108</v>
          </cell>
          <cell r="F416" t="str">
            <v>Z</v>
          </cell>
          <cell r="G416">
            <v>2</v>
          </cell>
          <cell r="H416" t="str">
            <v>C5705B-108Z-2</v>
          </cell>
          <cell r="I416">
            <v>0.91</v>
          </cell>
          <cell r="J416">
            <v>300.315</v>
          </cell>
        </row>
        <row r="417">
          <cell r="A417" t="str">
            <v>108-3</v>
          </cell>
          <cell r="B417">
            <v>5057</v>
          </cell>
          <cell r="C417">
            <v>5</v>
          </cell>
          <cell r="D417" t="str">
            <v>B</v>
          </cell>
          <cell r="E417">
            <v>108</v>
          </cell>
          <cell r="F417" t="str">
            <v>Z</v>
          </cell>
          <cell r="G417">
            <v>3</v>
          </cell>
          <cell r="H417" t="str">
            <v>C5705B-108Z-3</v>
          </cell>
          <cell r="I417">
            <v>0.9</v>
          </cell>
          <cell r="J417">
            <v>301.22500000000002</v>
          </cell>
        </row>
        <row r="418">
          <cell r="A418" t="str">
            <v>108-4</v>
          </cell>
          <cell r="B418">
            <v>5057</v>
          </cell>
          <cell r="C418">
            <v>5</v>
          </cell>
          <cell r="D418" t="str">
            <v>B</v>
          </cell>
          <cell r="E418">
            <v>108</v>
          </cell>
          <cell r="F418" t="str">
            <v>Z</v>
          </cell>
          <cell r="G418">
            <v>4</v>
          </cell>
          <cell r="H418" t="str">
            <v>C5705B-108Z-4</v>
          </cell>
          <cell r="I418">
            <v>0.55500000000000005</v>
          </cell>
          <cell r="J418">
            <v>302.125</v>
          </cell>
        </row>
        <row r="419">
          <cell r="A419" t="str">
            <v>109-1</v>
          </cell>
          <cell r="B419">
            <v>5057</v>
          </cell>
          <cell r="C419">
            <v>5</v>
          </cell>
          <cell r="D419" t="str">
            <v>B</v>
          </cell>
          <cell r="E419">
            <v>109</v>
          </cell>
          <cell r="F419" t="str">
            <v>Z</v>
          </cell>
          <cell r="G419">
            <v>1</v>
          </cell>
          <cell r="H419" t="str">
            <v>C5705B-109Z-1</v>
          </cell>
          <cell r="I419">
            <v>0.75</v>
          </cell>
          <cell r="J419">
            <v>302.7</v>
          </cell>
        </row>
        <row r="420">
          <cell r="A420" t="str">
            <v>109-2</v>
          </cell>
          <cell r="B420">
            <v>5057</v>
          </cell>
          <cell r="C420">
            <v>5</v>
          </cell>
          <cell r="D420" t="str">
            <v>B</v>
          </cell>
          <cell r="E420">
            <v>109</v>
          </cell>
          <cell r="F420" t="str">
            <v>Z</v>
          </cell>
          <cell r="G420">
            <v>2</v>
          </cell>
          <cell r="H420" t="str">
            <v>C5705B-109Z-2</v>
          </cell>
          <cell r="I420">
            <v>0.79</v>
          </cell>
          <cell r="J420">
            <v>303.45</v>
          </cell>
        </row>
        <row r="421">
          <cell r="A421" t="str">
            <v>109-3</v>
          </cell>
          <cell r="B421">
            <v>5057</v>
          </cell>
          <cell r="C421">
            <v>5</v>
          </cell>
          <cell r="D421" t="str">
            <v>B</v>
          </cell>
          <cell r="E421">
            <v>109</v>
          </cell>
          <cell r="F421" t="str">
            <v>Z</v>
          </cell>
          <cell r="G421">
            <v>3</v>
          </cell>
          <cell r="H421" t="str">
            <v>C5705B-109Z-3</v>
          </cell>
          <cell r="I421">
            <v>0.85</v>
          </cell>
          <cell r="J421">
            <v>304.24</v>
          </cell>
        </row>
        <row r="422">
          <cell r="A422" t="str">
            <v>109-4</v>
          </cell>
          <cell r="B422">
            <v>5057</v>
          </cell>
          <cell r="C422">
            <v>5</v>
          </cell>
          <cell r="D422" t="str">
            <v>B</v>
          </cell>
          <cell r="E422">
            <v>109</v>
          </cell>
          <cell r="F422" t="str">
            <v>Z</v>
          </cell>
          <cell r="G422">
            <v>4</v>
          </cell>
          <cell r="H422" t="str">
            <v>C5705B-109Z-4</v>
          </cell>
          <cell r="I422">
            <v>0.69</v>
          </cell>
          <cell r="J422">
            <v>305.08999999999997</v>
          </cell>
        </row>
        <row r="423">
          <cell r="A423" t="str">
            <v>110-1</v>
          </cell>
          <cell r="B423">
            <v>5057</v>
          </cell>
          <cell r="C423">
            <v>5</v>
          </cell>
          <cell r="D423" t="str">
            <v>B</v>
          </cell>
          <cell r="E423">
            <v>110</v>
          </cell>
          <cell r="F423" t="str">
            <v>Z</v>
          </cell>
          <cell r="G423">
            <v>1</v>
          </cell>
          <cell r="H423" t="str">
            <v>C5705B-110Z-1</v>
          </cell>
          <cell r="I423">
            <v>0.9</v>
          </cell>
          <cell r="J423">
            <v>305.7</v>
          </cell>
        </row>
        <row r="424">
          <cell r="A424" t="str">
            <v>110-2</v>
          </cell>
          <cell r="B424">
            <v>5057</v>
          </cell>
          <cell r="C424">
            <v>5</v>
          </cell>
          <cell r="D424" t="str">
            <v>B</v>
          </cell>
          <cell r="E424">
            <v>110</v>
          </cell>
          <cell r="F424" t="str">
            <v>Z</v>
          </cell>
          <cell r="G424">
            <v>2</v>
          </cell>
          <cell r="H424" t="str">
            <v>C5705B-110Z-2</v>
          </cell>
          <cell r="I424">
            <v>0.91</v>
          </cell>
          <cell r="J424">
            <v>306.60000000000002</v>
          </cell>
        </row>
        <row r="425">
          <cell r="A425" t="str">
            <v>110-3</v>
          </cell>
          <cell r="B425">
            <v>5057</v>
          </cell>
          <cell r="C425">
            <v>5</v>
          </cell>
          <cell r="D425" t="str">
            <v>B</v>
          </cell>
          <cell r="E425">
            <v>110</v>
          </cell>
          <cell r="F425" t="str">
            <v>Z</v>
          </cell>
          <cell r="G425">
            <v>3</v>
          </cell>
          <cell r="H425" t="str">
            <v>C5705B-110Z-3</v>
          </cell>
          <cell r="I425">
            <v>0.93500000000000005</v>
          </cell>
          <cell r="J425">
            <v>307.51</v>
          </cell>
        </row>
        <row r="426">
          <cell r="A426" t="str">
            <v>110-4</v>
          </cell>
          <cell r="B426">
            <v>5057</v>
          </cell>
          <cell r="C426">
            <v>5</v>
          </cell>
          <cell r="D426" t="str">
            <v>B</v>
          </cell>
          <cell r="E426">
            <v>110</v>
          </cell>
          <cell r="F426" t="str">
            <v>Z</v>
          </cell>
          <cell r="G426">
            <v>4</v>
          </cell>
          <cell r="H426" t="str">
            <v>C5705B-110Z-4</v>
          </cell>
          <cell r="I426">
            <v>0.435</v>
          </cell>
          <cell r="J426">
            <v>308.44499999999999</v>
          </cell>
        </row>
        <row r="427">
          <cell r="A427" t="str">
            <v>111-1</v>
          </cell>
          <cell r="B427">
            <v>5057</v>
          </cell>
          <cell r="C427">
            <v>5</v>
          </cell>
          <cell r="D427" t="str">
            <v>B</v>
          </cell>
          <cell r="E427">
            <v>111</v>
          </cell>
          <cell r="F427" t="str">
            <v>Z</v>
          </cell>
          <cell r="G427">
            <v>1</v>
          </cell>
          <cell r="H427" t="str">
            <v>C5705B-111Z-1</v>
          </cell>
          <cell r="I427">
            <v>0.90500000000000003</v>
          </cell>
          <cell r="J427">
            <v>308.7</v>
          </cell>
        </row>
        <row r="428">
          <cell r="A428" t="str">
            <v>111-2</v>
          </cell>
          <cell r="B428">
            <v>5057</v>
          </cell>
          <cell r="C428">
            <v>5</v>
          </cell>
          <cell r="D428" t="str">
            <v>B</v>
          </cell>
          <cell r="E428">
            <v>111</v>
          </cell>
          <cell r="F428" t="str">
            <v>Z</v>
          </cell>
          <cell r="G428">
            <v>2</v>
          </cell>
          <cell r="H428" t="str">
            <v>C5705B-111Z-2</v>
          </cell>
          <cell r="I428">
            <v>0.66</v>
          </cell>
          <cell r="J428">
            <v>309.60500000000002</v>
          </cell>
        </row>
        <row r="429">
          <cell r="A429" t="str">
            <v>111-3</v>
          </cell>
          <cell r="B429">
            <v>5057</v>
          </cell>
          <cell r="C429">
            <v>5</v>
          </cell>
          <cell r="D429" t="str">
            <v>B</v>
          </cell>
          <cell r="E429">
            <v>111</v>
          </cell>
          <cell r="F429" t="str">
            <v>Z</v>
          </cell>
          <cell r="G429">
            <v>3</v>
          </cell>
          <cell r="H429" t="str">
            <v>C5705B-111Z-3</v>
          </cell>
          <cell r="I429">
            <v>0.49</v>
          </cell>
          <cell r="J429">
            <v>310.26499999999999</v>
          </cell>
        </row>
        <row r="430">
          <cell r="A430" t="str">
            <v>111-4</v>
          </cell>
          <cell r="B430">
            <v>5057</v>
          </cell>
          <cell r="C430">
            <v>5</v>
          </cell>
          <cell r="D430" t="str">
            <v>B</v>
          </cell>
          <cell r="E430">
            <v>111</v>
          </cell>
          <cell r="F430" t="str">
            <v>Z</v>
          </cell>
          <cell r="G430">
            <v>4</v>
          </cell>
          <cell r="H430" t="str">
            <v>C5705B-111Z-4</v>
          </cell>
          <cell r="I430">
            <v>0.92500000000000004</v>
          </cell>
          <cell r="J430">
            <v>310.755</v>
          </cell>
        </row>
        <row r="431">
          <cell r="A431" t="str">
            <v>112-1</v>
          </cell>
          <cell r="B431">
            <v>5057</v>
          </cell>
          <cell r="C431">
            <v>5</v>
          </cell>
          <cell r="D431" t="str">
            <v>B</v>
          </cell>
          <cell r="E431">
            <v>112</v>
          </cell>
          <cell r="F431" t="str">
            <v>Z</v>
          </cell>
          <cell r="G431">
            <v>1</v>
          </cell>
          <cell r="H431" t="str">
            <v>C5705B-112Z-1</v>
          </cell>
          <cell r="I431">
            <v>0.99</v>
          </cell>
          <cell r="J431">
            <v>311.7</v>
          </cell>
        </row>
        <row r="432">
          <cell r="A432" t="str">
            <v>112-2</v>
          </cell>
          <cell r="B432">
            <v>5057</v>
          </cell>
          <cell r="C432">
            <v>5</v>
          </cell>
          <cell r="D432" t="str">
            <v>B</v>
          </cell>
          <cell r="E432">
            <v>112</v>
          </cell>
          <cell r="F432" t="str">
            <v>Z</v>
          </cell>
          <cell r="G432">
            <v>2</v>
          </cell>
          <cell r="H432" t="str">
            <v>C5705B-112Z-2</v>
          </cell>
          <cell r="I432">
            <v>0.745</v>
          </cell>
          <cell r="J432">
            <v>312.69</v>
          </cell>
        </row>
        <row r="433">
          <cell r="A433" t="str">
            <v>112-3</v>
          </cell>
          <cell r="B433">
            <v>5057</v>
          </cell>
          <cell r="C433">
            <v>5</v>
          </cell>
          <cell r="D433" t="str">
            <v>B</v>
          </cell>
          <cell r="E433">
            <v>112</v>
          </cell>
          <cell r="F433" t="str">
            <v>Z</v>
          </cell>
          <cell r="G433">
            <v>3</v>
          </cell>
          <cell r="H433" t="str">
            <v>C5705B-112Z-3</v>
          </cell>
          <cell r="I433">
            <v>0.73</v>
          </cell>
          <cell r="J433">
            <v>313.435</v>
          </cell>
        </row>
        <row r="434">
          <cell r="A434" t="str">
            <v>112-4</v>
          </cell>
          <cell r="B434">
            <v>5057</v>
          </cell>
          <cell r="C434">
            <v>5</v>
          </cell>
          <cell r="D434" t="str">
            <v>B</v>
          </cell>
          <cell r="E434">
            <v>112</v>
          </cell>
          <cell r="F434" t="str">
            <v>Z</v>
          </cell>
          <cell r="G434">
            <v>4</v>
          </cell>
          <cell r="H434" t="str">
            <v>C5705B-112Z-4</v>
          </cell>
          <cell r="I434">
            <v>0.56999999999999995</v>
          </cell>
          <cell r="J434">
            <v>314.16500000000002</v>
          </cell>
        </row>
        <row r="435">
          <cell r="A435" t="str">
            <v>113-1</v>
          </cell>
          <cell r="B435">
            <v>5057</v>
          </cell>
          <cell r="C435">
            <v>5</v>
          </cell>
          <cell r="D435" t="str">
            <v>B</v>
          </cell>
          <cell r="E435">
            <v>113</v>
          </cell>
          <cell r="F435" t="str">
            <v>Z</v>
          </cell>
          <cell r="G435">
            <v>1</v>
          </cell>
          <cell r="H435" t="str">
            <v>C5705B-113Z-1</v>
          </cell>
          <cell r="I435">
            <v>0.64</v>
          </cell>
          <cell r="J435">
            <v>314.7</v>
          </cell>
        </row>
        <row r="436">
          <cell r="A436" t="str">
            <v>113-2</v>
          </cell>
          <cell r="B436">
            <v>5057</v>
          </cell>
          <cell r="C436">
            <v>5</v>
          </cell>
          <cell r="D436" t="str">
            <v>B</v>
          </cell>
          <cell r="E436">
            <v>113</v>
          </cell>
          <cell r="F436" t="str">
            <v>Z</v>
          </cell>
          <cell r="G436">
            <v>2</v>
          </cell>
          <cell r="H436" t="str">
            <v>C5705B-113Z-2</v>
          </cell>
          <cell r="I436">
            <v>0.78500000000000003</v>
          </cell>
          <cell r="J436">
            <v>315.33999999999997</v>
          </cell>
        </row>
        <row r="437">
          <cell r="A437" t="str">
            <v>113-3</v>
          </cell>
          <cell r="B437">
            <v>5057</v>
          </cell>
          <cell r="C437">
            <v>5</v>
          </cell>
          <cell r="D437" t="str">
            <v>B</v>
          </cell>
          <cell r="E437">
            <v>113</v>
          </cell>
          <cell r="F437" t="str">
            <v>Z</v>
          </cell>
          <cell r="G437">
            <v>3</v>
          </cell>
          <cell r="H437" t="str">
            <v>C5705B-113Z-3</v>
          </cell>
          <cell r="I437">
            <v>0.76</v>
          </cell>
          <cell r="J437">
            <v>316.125</v>
          </cell>
        </row>
        <row r="438">
          <cell r="A438" t="str">
            <v>113-4</v>
          </cell>
          <cell r="B438">
            <v>5057</v>
          </cell>
          <cell r="C438">
            <v>5</v>
          </cell>
          <cell r="D438" t="str">
            <v>B</v>
          </cell>
          <cell r="E438">
            <v>113</v>
          </cell>
          <cell r="F438" t="str">
            <v>Z</v>
          </cell>
          <cell r="G438">
            <v>4</v>
          </cell>
          <cell r="H438" t="str">
            <v>C5705B-113Z-4</v>
          </cell>
          <cell r="I438">
            <v>0.83</v>
          </cell>
          <cell r="J438">
            <v>316.88499999999999</v>
          </cell>
        </row>
        <row r="439">
          <cell r="A439" t="str">
            <v>114-1</v>
          </cell>
          <cell r="B439">
            <v>5057</v>
          </cell>
          <cell r="C439">
            <v>5</v>
          </cell>
          <cell r="D439" t="str">
            <v>B</v>
          </cell>
          <cell r="E439">
            <v>114</v>
          </cell>
          <cell r="F439" t="str">
            <v>Z</v>
          </cell>
          <cell r="G439">
            <v>1</v>
          </cell>
          <cell r="H439" t="str">
            <v>C5705B-114Z-1</v>
          </cell>
          <cell r="I439">
            <v>0.88500000000000001</v>
          </cell>
          <cell r="J439">
            <v>317.7</v>
          </cell>
        </row>
        <row r="440">
          <cell r="A440" t="str">
            <v>114-2</v>
          </cell>
          <cell r="B440">
            <v>5057</v>
          </cell>
          <cell r="C440">
            <v>5</v>
          </cell>
          <cell r="D440" t="str">
            <v>B</v>
          </cell>
          <cell r="E440">
            <v>114</v>
          </cell>
          <cell r="F440" t="str">
            <v>Z</v>
          </cell>
          <cell r="G440">
            <v>2</v>
          </cell>
          <cell r="H440" t="str">
            <v>C5705B-114Z-2</v>
          </cell>
          <cell r="I440">
            <v>0.79500000000000004</v>
          </cell>
          <cell r="J440">
            <v>318.58499999999998</v>
          </cell>
        </row>
        <row r="441">
          <cell r="A441" t="str">
            <v>114-3</v>
          </cell>
          <cell r="B441">
            <v>5057</v>
          </cell>
          <cell r="C441">
            <v>5</v>
          </cell>
          <cell r="D441" t="str">
            <v>B</v>
          </cell>
          <cell r="E441">
            <v>114</v>
          </cell>
          <cell r="F441" t="str">
            <v>Z</v>
          </cell>
          <cell r="G441">
            <v>3</v>
          </cell>
          <cell r="H441" t="str">
            <v>C5705B-114Z-3</v>
          </cell>
          <cell r="I441">
            <v>0.95499999999999996</v>
          </cell>
          <cell r="J441">
            <v>319.38</v>
          </cell>
        </row>
        <row r="442">
          <cell r="A442" t="str">
            <v>114-4</v>
          </cell>
          <cell r="B442">
            <v>5057</v>
          </cell>
          <cell r="C442">
            <v>5</v>
          </cell>
          <cell r="D442" t="str">
            <v>B</v>
          </cell>
          <cell r="E442">
            <v>114</v>
          </cell>
          <cell r="F442" t="str">
            <v>Z</v>
          </cell>
          <cell r="G442">
            <v>4</v>
          </cell>
          <cell r="H442" t="str">
            <v>C5705B-114Z-4</v>
          </cell>
          <cell r="I442">
            <v>0.57499999999999996</v>
          </cell>
          <cell r="J442">
            <v>320.33499999999998</v>
          </cell>
        </row>
        <row r="443">
          <cell r="A443" t="str">
            <v>115-1</v>
          </cell>
          <cell r="B443">
            <v>5057</v>
          </cell>
          <cell r="C443">
            <v>5</v>
          </cell>
          <cell r="D443" t="str">
            <v>B</v>
          </cell>
          <cell r="E443">
            <v>115</v>
          </cell>
          <cell r="F443" t="str">
            <v>Z</v>
          </cell>
          <cell r="G443">
            <v>1</v>
          </cell>
          <cell r="H443" t="str">
            <v>C5705B-115Z-1</v>
          </cell>
          <cell r="I443">
            <v>0.99</v>
          </cell>
          <cell r="J443">
            <v>320.7</v>
          </cell>
        </row>
        <row r="444">
          <cell r="A444" t="str">
            <v>115-2</v>
          </cell>
          <cell r="B444">
            <v>5057</v>
          </cell>
          <cell r="C444">
            <v>5</v>
          </cell>
          <cell r="D444" t="str">
            <v>B</v>
          </cell>
          <cell r="E444">
            <v>115</v>
          </cell>
          <cell r="F444" t="str">
            <v>Z</v>
          </cell>
          <cell r="G444">
            <v>2</v>
          </cell>
          <cell r="H444" t="str">
            <v>C5705B-115Z-2</v>
          </cell>
          <cell r="I444">
            <v>1</v>
          </cell>
          <cell r="J444">
            <v>321.69</v>
          </cell>
        </row>
        <row r="445">
          <cell r="A445" t="str">
            <v>115-3</v>
          </cell>
          <cell r="B445">
            <v>5057</v>
          </cell>
          <cell r="C445">
            <v>5</v>
          </cell>
          <cell r="D445" t="str">
            <v>B</v>
          </cell>
          <cell r="E445">
            <v>115</v>
          </cell>
          <cell r="F445" t="str">
            <v>Z</v>
          </cell>
          <cell r="G445">
            <v>3</v>
          </cell>
          <cell r="H445" t="str">
            <v>C5705B-115Z-3</v>
          </cell>
          <cell r="I445">
            <v>0.46500000000000002</v>
          </cell>
          <cell r="J445">
            <v>322.69</v>
          </cell>
        </row>
        <row r="446">
          <cell r="A446" t="str">
            <v>115-4</v>
          </cell>
          <cell r="B446">
            <v>5057</v>
          </cell>
          <cell r="C446">
            <v>5</v>
          </cell>
          <cell r="D446" t="str">
            <v>B</v>
          </cell>
          <cell r="E446">
            <v>115</v>
          </cell>
          <cell r="F446" t="str">
            <v>Z</v>
          </cell>
          <cell r="G446">
            <v>4</v>
          </cell>
          <cell r="H446" t="str">
            <v>C5705B-115Z-4</v>
          </cell>
          <cell r="I446">
            <v>0.64500000000000002</v>
          </cell>
          <cell r="J446">
            <v>323.15499999999997</v>
          </cell>
        </row>
        <row r="447">
          <cell r="A447" t="str">
            <v>116-1</v>
          </cell>
          <cell r="B447">
            <v>5057</v>
          </cell>
          <cell r="C447">
            <v>5</v>
          </cell>
          <cell r="D447" t="str">
            <v>B</v>
          </cell>
          <cell r="E447">
            <v>116</v>
          </cell>
          <cell r="F447" t="str">
            <v>Z</v>
          </cell>
          <cell r="G447">
            <v>1</v>
          </cell>
          <cell r="H447" t="str">
            <v>C5705B-116Z-1</v>
          </cell>
          <cell r="I447">
            <v>1</v>
          </cell>
          <cell r="J447">
            <v>323.7</v>
          </cell>
        </row>
        <row r="448">
          <cell r="A448" t="str">
            <v>116-2</v>
          </cell>
          <cell r="B448">
            <v>5057</v>
          </cell>
          <cell r="C448">
            <v>5</v>
          </cell>
          <cell r="D448" t="str">
            <v>B</v>
          </cell>
          <cell r="E448">
            <v>116</v>
          </cell>
          <cell r="F448" t="str">
            <v>Z</v>
          </cell>
          <cell r="G448">
            <v>2</v>
          </cell>
          <cell r="H448" t="str">
            <v>C5705B-116Z-2</v>
          </cell>
          <cell r="I448">
            <v>0.67500000000000004</v>
          </cell>
          <cell r="J448">
            <v>324.7</v>
          </cell>
        </row>
        <row r="449">
          <cell r="A449" t="str">
            <v>116-3</v>
          </cell>
          <cell r="B449">
            <v>5057</v>
          </cell>
          <cell r="C449">
            <v>5</v>
          </cell>
          <cell r="D449" t="str">
            <v>B</v>
          </cell>
          <cell r="E449">
            <v>116</v>
          </cell>
          <cell r="F449" t="str">
            <v>Z</v>
          </cell>
          <cell r="G449">
            <v>3</v>
          </cell>
          <cell r="H449" t="str">
            <v>C5705B-116Z-3</v>
          </cell>
          <cell r="I449">
            <v>0.72</v>
          </cell>
          <cell r="J449">
            <v>325.375</v>
          </cell>
        </row>
        <row r="450">
          <cell r="A450" t="str">
            <v>116-4</v>
          </cell>
          <cell r="B450">
            <v>5057</v>
          </cell>
          <cell r="C450">
            <v>5</v>
          </cell>
          <cell r="D450" t="str">
            <v>B</v>
          </cell>
          <cell r="E450">
            <v>116</v>
          </cell>
          <cell r="F450" t="str">
            <v>Z</v>
          </cell>
          <cell r="G450">
            <v>4</v>
          </cell>
          <cell r="H450" t="str">
            <v>C5705B-116Z-4</v>
          </cell>
          <cell r="I450">
            <v>0.69</v>
          </cell>
          <cell r="J450">
            <v>326.09500000000003</v>
          </cell>
        </row>
        <row r="451">
          <cell r="A451" t="str">
            <v>117-1</v>
          </cell>
          <cell r="B451">
            <v>5057</v>
          </cell>
          <cell r="C451">
            <v>5</v>
          </cell>
          <cell r="D451" t="str">
            <v>B</v>
          </cell>
          <cell r="E451">
            <v>117</v>
          </cell>
          <cell r="F451" t="str">
            <v>Z</v>
          </cell>
          <cell r="G451">
            <v>1</v>
          </cell>
          <cell r="H451" t="str">
            <v>C5705B-117Z-1</v>
          </cell>
          <cell r="I451">
            <v>0.9</v>
          </cell>
          <cell r="J451">
            <v>326.7</v>
          </cell>
        </row>
        <row r="452">
          <cell r="A452" t="str">
            <v>117-2</v>
          </cell>
          <cell r="B452">
            <v>5057</v>
          </cell>
          <cell r="C452">
            <v>5</v>
          </cell>
          <cell r="D452" t="str">
            <v>B</v>
          </cell>
          <cell r="E452">
            <v>117</v>
          </cell>
          <cell r="F452" t="str">
            <v>Z</v>
          </cell>
          <cell r="G452">
            <v>2</v>
          </cell>
          <cell r="H452" t="str">
            <v>C5705B-117Z-2</v>
          </cell>
          <cell r="I452">
            <v>0.90500000000000003</v>
          </cell>
          <cell r="J452">
            <v>327.60000000000002</v>
          </cell>
        </row>
        <row r="453">
          <cell r="A453" t="str">
            <v>117-3</v>
          </cell>
          <cell r="B453">
            <v>5057</v>
          </cell>
          <cell r="C453">
            <v>5</v>
          </cell>
          <cell r="D453" t="str">
            <v>B</v>
          </cell>
          <cell r="E453">
            <v>117</v>
          </cell>
          <cell r="F453" t="str">
            <v>Z</v>
          </cell>
          <cell r="G453">
            <v>3</v>
          </cell>
          <cell r="H453" t="str">
            <v>C5705B-117Z-3</v>
          </cell>
          <cell r="I453">
            <v>0.79500000000000004</v>
          </cell>
          <cell r="J453">
            <v>328.505</v>
          </cell>
        </row>
        <row r="454">
          <cell r="A454" t="str">
            <v>117-4</v>
          </cell>
          <cell r="B454">
            <v>5057</v>
          </cell>
          <cell r="C454">
            <v>5</v>
          </cell>
          <cell r="D454" t="str">
            <v>B</v>
          </cell>
          <cell r="E454">
            <v>117</v>
          </cell>
          <cell r="F454" t="str">
            <v>Z</v>
          </cell>
          <cell r="G454">
            <v>4</v>
          </cell>
          <cell r="H454" t="str">
            <v>C5705B-117Z-4</v>
          </cell>
          <cell r="I454">
            <v>0.53</v>
          </cell>
          <cell r="J454">
            <v>329.3</v>
          </cell>
        </row>
        <row r="455">
          <cell r="A455" t="str">
            <v>118-1</v>
          </cell>
          <cell r="B455">
            <v>5057</v>
          </cell>
          <cell r="C455">
            <v>5</v>
          </cell>
          <cell r="D455" t="str">
            <v>B</v>
          </cell>
          <cell r="E455">
            <v>118</v>
          </cell>
          <cell r="F455" t="str">
            <v>Z</v>
          </cell>
          <cell r="G455">
            <v>1</v>
          </cell>
          <cell r="H455" t="str">
            <v>C5705B-118Z-1</v>
          </cell>
          <cell r="I455">
            <v>0.83</v>
          </cell>
          <cell r="J455">
            <v>329.7</v>
          </cell>
        </row>
        <row r="456">
          <cell r="A456" t="str">
            <v>118-2</v>
          </cell>
          <cell r="B456">
            <v>5057</v>
          </cell>
          <cell r="C456">
            <v>5</v>
          </cell>
          <cell r="D456" t="str">
            <v>B</v>
          </cell>
          <cell r="E456">
            <v>118</v>
          </cell>
          <cell r="F456" t="str">
            <v>Z</v>
          </cell>
          <cell r="G456">
            <v>2</v>
          </cell>
          <cell r="H456" t="str">
            <v>C5705B-118Z-2</v>
          </cell>
          <cell r="I456">
            <v>0.51500000000000001</v>
          </cell>
          <cell r="J456">
            <v>330.53</v>
          </cell>
        </row>
        <row r="457">
          <cell r="A457" t="str">
            <v>118-3</v>
          </cell>
          <cell r="B457">
            <v>5057</v>
          </cell>
          <cell r="C457">
            <v>5</v>
          </cell>
          <cell r="D457" t="str">
            <v>B</v>
          </cell>
          <cell r="E457">
            <v>118</v>
          </cell>
          <cell r="F457" t="str">
            <v>Z</v>
          </cell>
          <cell r="G457">
            <v>3</v>
          </cell>
          <cell r="H457" t="str">
            <v>C5705B-118Z-3</v>
          </cell>
          <cell r="I457">
            <v>0.70499999999999996</v>
          </cell>
          <cell r="J457">
            <v>331.04500000000002</v>
          </cell>
        </row>
        <row r="458">
          <cell r="A458" t="str">
            <v>118-4</v>
          </cell>
          <cell r="B458">
            <v>5057</v>
          </cell>
          <cell r="C458">
            <v>5</v>
          </cell>
          <cell r="D458" t="str">
            <v>B</v>
          </cell>
          <cell r="E458">
            <v>118</v>
          </cell>
          <cell r="F458" t="str">
            <v>Z</v>
          </cell>
          <cell r="G458">
            <v>4</v>
          </cell>
          <cell r="H458" t="str">
            <v>C5705B-118Z-4</v>
          </cell>
          <cell r="I458">
            <v>0.88500000000000001</v>
          </cell>
          <cell r="J458">
            <v>331.75</v>
          </cell>
        </row>
        <row r="459">
          <cell r="A459" t="str">
            <v>119-1</v>
          </cell>
          <cell r="B459">
            <v>5057</v>
          </cell>
          <cell r="C459">
            <v>5</v>
          </cell>
          <cell r="D459" t="str">
            <v>B</v>
          </cell>
          <cell r="E459">
            <v>119</v>
          </cell>
          <cell r="F459" t="str">
            <v>Z</v>
          </cell>
          <cell r="G459">
            <v>1</v>
          </cell>
          <cell r="H459" t="str">
            <v>C5705B-119Z-1</v>
          </cell>
          <cell r="I459">
            <v>0.81</v>
          </cell>
          <cell r="J459">
            <v>332.7</v>
          </cell>
        </row>
        <row r="460">
          <cell r="A460" t="str">
            <v>119-2</v>
          </cell>
          <cell r="B460">
            <v>5057</v>
          </cell>
          <cell r="C460">
            <v>5</v>
          </cell>
          <cell r="D460" t="str">
            <v>B</v>
          </cell>
          <cell r="E460">
            <v>119</v>
          </cell>
          <cell r="F460" t="str">
            <v>Z</v>
          </cell>
          <cell r="G460">
            <v>2</v>
          </cell>
          <cell r="H460" t="str">
            <v>C5705B-119Z-2</v>
          </cell>
          <cell r="I460">
            <v>0.76</v>
          </cell>
          <cell r="J460">
            <v>333.51</v>
          </cell>
        </row>
        <row r="461">
          <cell r="A461" t="str">
            <v>119-3</v>
          </cell>
          <cell r="B461">
            <v>5057</v>
          </cell>
          <cell r="C461">
            <v>5</v>
          </cell>
          <cell r="D461" t="str">
            <v>B</v>
          </cell>
          <cell r="E461">
            <v>119</v>
          </cell>
          <cell r="F461" t="str">
            <v>Z</v>
          </cell>
          <cell r="G461">
            <v>3</v>
          </cell>
          <cell r="H461" t="str">
            <v>C5705B-119Z-3</v>
          </cell>
          <cell r="I461">
            <v>0.91</v>
          </cell>
          <cell r="J461">
            <v>334.27</v>
          </cell>
        </row>
        <row r="462">
          <cell r="A462" t="str">
            <v>119-4</v>
          </cell>
          <cell r="B462">
            <v>5057</v>
          </cell>
          <cell r="C462">
            <v>5</v>
          </cell>
          <cell r="D462" t="str">
            <v>B</v>
          </cell>
          <cell r="E462">
            <v>119</v>
          </cell>
          <cell r="F462" t="str">
            <v>Z</v>
          </cell>
          <cell r="G462">
            <v>4</v>
          </cell>
          <cell r="H462" t="str">
            <v>C5705B-119Z-4</v>
          </cell>
          <cell r="I462">
            <v>0.65</v>
          </cell>
          <cell r="J462">
            <v>335.18</v>
          </cell>
        </row>
        <row r="463">
          <cell r="A463" t="str">
            <v>120-1</v>
          </cell>
          <cell r="B463">
            <v>5057</v>
          </cell>
          <cell r="C463">
            <v>5</v>
          </cell>
          <cell r="D463" t="str">
            <v>B</v>
          </cell>
          <cell r="E463">
            <v>120</v>
          </cell>
          <cell r="F463" t="str">
            <v>Z</v>
          </cell>
          <cell r="G463">
            <v>1</v>
          </cell>
          <cell r="H463" t="str">
            <v>C5705B-120Z-1</v>
          </cell>
          <cell r="I463">
            <v>0.84</v>
          </cell>
          <cell r="J463">
            <v>335.7</v>
          </cell>
        </row>
        <row r="464">
          <cell r="A464" t="str">
            <v>120-2</v>
          </cell>
          <cell r="B464">
            <v>5057</v>
          </cell>
          <cell r="C464">
            <v>5</v>
          </cell>
          <cell r="D464" t="str">
            <v>B</v>
          </cell>
          <cell r="E464">
            <v>120</v>
          </cell>
          <cell r="F464" t="str">
            <v>Z</v>
          </cell>
          <cell r="G464">
            <v>2</v>
          </cell>
          <cell r="H464" t="str">
            <v>C5705B-120Z-2</v>
          </cell>
          <cell r="I464">
            <v>0.84</v>
          </cell>
          <cell r="J464">
            <v>336.54</v>
          </cell>
        </row>
        <row r="465">
          <cell r="A465" t="str">
            <v>120-3</v>
          </cell>
          <cell r="B465">
            <v>5057</v>
          </cell>
          <cell r="C465">
            <v>5</v>
          </cell>
          <cell r="D465" t="str">
            <v>B</v>
          </cell>
          <cell r="E465">
            <v>120</v>
          </cell>
          <cell r="F465" t="str">
            <v>Z</v>
          </cell>
          <cell r="G465">
            <v>3</v>
          </cell>
          <cell r="H465" t="str">
            <v>C5705B-120Z-3</v>
          </cell>
          <cell r="I465">
            <v>0.9</v>
          </cell>
          <cell r="J465">
            <v>337.38</v>
          </cell>
        </row>
        <row r="466">
          <cell r="A466" t="str">
            <v>120-4</v>
          </cell>
          <cell r="B466">
            <v>5057</v>
          </cell>
          <cell r="C466">
            <v>5</v>
          </cell>
          <cell r="D466" t="str">
            <v>B</v>
          </cell>
          <cell r="E466">
            <v>120</v>
          </cell>
          <cell r="F466" t="str">
            <v>Z</v>
          </cell>
          <cell r="G466">
            <v>4</v>
          </cell>
          <cell r="H466" t="str">
            <v>C5705B-120Z-4</v>
          </cell>
          <cell r="I466">
            <v>0.49</v>
          </cell>
          <cell r="J466">
            <v>338.28</v>
          </cell>
        </row>
        <row r="467">
          <cell r="A467" t="str">
            <v>121-1</v>
          </cell>
          <cell r="B467">
            <v>5057</v>
          </cell>
          <cell r="C467">
            <v>5</v>
          </cell>
          <cell r="D467" t="str">
            <v>B</v>
          </cell>
          <cell r="E467">
            <v>121</v>
          </cell>
          <cell r="F467" t="str">
            <v>Z</v>
          </cell>
          <cell r="G467">
            <v>1</v>
          </cell>
          <cell r="H467" t="str">
            <v>C5705B-121Z-1</v>
          </cell>
          <cell r="I467">
            <v>0.82499999999999996</v>
          </cell>
          <cell r="J467">
            <v>338.7</v>
          </cell>
        </row>
        <row r="468">
          <cell r="A468" t="str">
            <v>121-2</v>
          </cell>
          <cell r="B468">
            <v>5057</v>
          </cell>
          <cell r="C468">
            <v>5</v>
          </cell>
          <cell r="D468" t="str">
            <v>B</v>
          </cell>
          <cell r="E468">
            <v>121</v>
          </cell>
          <cell r="F468" t="str">
            <v>Z</v>
          </cell>
          <cell r="G468">
            <v>2</v>
          </cell>
          <cell r="H468" t="str">
            <v>C5705B-121Z-2</v>
          </cell>
          <cell r="I468">
            <v>0.82499999999999996</v>
          </cell>
          <cell r="J468">
            <v>339.52499999999998</v>
          </cell>
        </row>
        <row r="469">
          <cell r="A469" t="str">
            <v>121-3</v>
          </cell>
          <cell r="B469">
            <v>5057</v>
          </cell>
          <cell r="C469">
            <v>5</v>
          </cell>
          <cell r="D469" t="str">
            <v>B</v>
          </cell>
          <cell r="E469">
            <v>121</v>
          </cell>
          <cell r="F469" t="str">
            <v>Z</v>
          </cell>
          <cell r="G469">
            <v>3</v>
          </cell>
          <cell r="H469" t="str">
            <v>C5705B-121Z-3</v>
          </cell>
          <cell r="I469">
            <v>0.9</v>
          </cell>
          <cell r="J469">
            <v>340.35</v>
          </cell>
        </row>
        <row r="470">
          <cell r="A470" t="str">
            <v>121-4</v>
          </cell>
          <cell r="B470">
            <v>5057</v>
          </cell>
          <cell r="C470">
            <v>5</v>
          </cell>
          <cell r="D470" t="str">
            <v>B</v>
          </cell>
          <cell r="E470">
            <v>121</v>
          </cell>
          <cell r="F470" t="str">
            <v>Z</v>
          </cell>
          <cell r="G470">
            <v>4</v>
          </cell>
          <cell r="H470" t="str">
            <v>C5705B-121Z-4</v>
          </cell>
          <cell r="I470">
            <v>0.66500000000000004</v>
          </cell>
          <cell r="J470">
            <v>341.25</v>
          </cell>
        </row>
        <row r="471">
          <cell r="A471" t="str">
            <v>122-1</v>
          </cell>
          <cell r="B471">
            <v>5057</v>
          </cell>
          <cell r="C471">
            <v>5</v>
          </cell>
          <cell r="D471" t="str">
            <v>B</v>
          </cell>
          <cell r="E471">
            <v>122</v>
          </cell>
          <cell r="F471" t="str">
            <v>Z</v>
          </cell>
          <cell r="G471">
            <v>1</v>
          </cell>
          <cell r="H471" t="str">
            <v>C5705B-122Z-1</v>
          </cell>
          <cell r="I471">
            <v>0.81</v>
          </cell>
          <cell r="J471">
            <v>341.7</v>
          </cell>
        </row>
        <row r="472">
          <cell r="A472" t="str">
            <v>122-2</v>
          </cell>
          <cell r="B472">
            <v>5057</v>
          </cell>
          <cell r="C472">
            <v>5</v>
          </cell>
          <cell r="D472" t="str">
            <v>B</v>
          </cell>
          <cell r="E472">
            <v>122</v>
          </cell>
          <cell r="F472" t="str">
            <v>Z</v>
          </cell>
          <cell r="G472">
            <v>2</v>
          </cell>
          <cell r="H472" t="str">
            <v>C5705B-122Z-2</v>
          </cell>
          <cell r="I472">
            <v>0.55000000000000004</v>
          </cell>
          <cell r="J472">
            <v>342.51</v>
          </cell>
        </row>
        <row r="473">
          <cell r="A473" t="str">
            <v>122-3</v>
          </cell>
          <cell r="B473">
            <v>5057</v>
          </cell>
          <cell r="C473">
            <v>5</v>
          </cell>
          <cell r="D473" t="str">
            <v>B</v>
          </cell>
          <cell r="E473">
            <v>122</v>
          </cell>
          <cell r="F473" t="str">
            <v>Z</v>
          </cell>
          <cell r="G473">
            <v>3</v>
          </cell>
          <cell r="H473" t="str">
            <v>C5705B-122Z-3</v>
          </cell>
          <cell r="I473">
            <v>0.89</v>
          </cell>
          <cell r="J473">
            <v>343.06</v>
          </cell>
        </row>
        <row r="474">
          <cell r="A474" t="str">
            <v>122-4</v>
          </cell>
          <cell r="B474">
            <v>5057</v>
          </cell>
          <cell r="C474">
            <v>5</v>
          </cell>
          <cell r="D474" t="str">
            <v>B</v>
          </cell>
          <cell r="E474">
            <v>122</v>
          </cell>
          <cell r="F474" t="str">
            <v>Z</v>
          </cell>
          <cell r="G474">
            <v>4</v>
          </cell>
          <cell r="H474" t="str">
            <v>C5705B-122Z-4</v>
          </cell>
          <cell r="I474">
            <v>0.82499999999999996</v>
          </cell>
          <cell r="J474">
            <v>343.95</v>
          </cell>
        </row>
        <row r="475">
          <cell r="A475" t="str">
            <v>123-1</v>
          </cell>
          <cell r="B475">
            <v>5057</v>
          </cell>
          <cell r="C475">
            <v>5</v>
          </cell>
          <cell r="D475" t="str">
            <v>B</v>
          </cell>
          <cell r="E475">
            <v>123</v>
          </cell>
          <cell r="F475" t="str">
            <v>Z</v>
          </cell>
          <cell r="G475">
            <v>1</v>
          </cell>
          <cell r="H475" t="str">
            <v>C5705B-123Z-1</v>
          </cell>
          <cell r="I475">
            <v>0.94499999999999995</v>
          </cell>
          <cell r="J475">
            <v>344.7</v>
          </cell>
        </row>
        <row r="476">
          <cell r="A476" t="str">
            <v>123-2</v>
          </cell>
          <cell r="B476">
            <v>5057</v>
          </cell>
          <cell r="C476">
            <v>5</v>
          </cell>
          <cell r="D476" t="str">
            <v>B</v>
          </cell>
          <cell r="E476">
            <v>123</v>
          </cell>
          <cell r="F476" t="str">
            <v>Z</v>
          </cell>
          <cell r="G476">
            <v>2</v>
          </cell>
          <cell r="H476" t="str">
            <v>C5705B-123Z-2</v>
          </cell>
          <cell r="I476">
            <v>0.85</v>
          </cell>
          <cell r="J476">
            <v>345.64499999999998</v>
          </cell>
        </row>
        <row r="477">
          <cell r="A477" t="str">
            <v>123-3</v>
          </cell>
          <cell r="B477">
            <v>5057</v>
          </cell>
          <cell r="C477">
            <v>5</v>
          </cell>
          <cell r="D477" t="str">
            <v>B</v>
          </cell>
          <cell r="E477">
            <v>123</v>
          </cell>
          <cell r="F477" t="str">
            <v>Z</v>
          </cell>
          <cell r="G477">
            <v>3</v>
          </cell>
          <cell r="H477" t="str">
            <v>C5705B-123Z-3</v>
          </cell>
          <cell r="I477">
            <v>0.8</v>
          </cell>
          <cell r="J477">
            <v>346.495</v>
          </cell>
        </row>
        <row r="478">
          <cell r="A478" t="str">
            <v>123-4</v>
          </cell>
          <cell r="B478">
            <v>5057</v>
          </cell>
          <cell r="C478">
            <v>5</v>
          </cell>
          <cell r="D478" t="str">
            <v>B</v>
          </cell>
          <cell r="E478">
            <v>123</v>
          </cell>
          <cell r="F478" t="str">
            <v>Z</v>
          </cell>
          <cell r="G478">
            <v>4</v>
          </cell>
          <cell r="H478" t="str">
            <v>C5705B-123Z-4</v>
          </cell>
          <cell r="I478">
            <v>0.57499999999999996</v>
          </cell>
          <cell r="J478">
            <v>347.29500000000002</v>
          </cell>
        </row>
        <row r="479">
          <cell r="A479" t="str">
            <v>124-1</v>
          </cell>
          <cell r="B479">
            <v>5057</v>
          </cell>
          <cell r="C479">
            <v>5</v>
          </cell>
          <cell r="D479" t="str">
            <v>B</v>
          </cell>
          <cell r="E479">
            <v>124</v>
          </cell>
          <cell r="F479" t="str">
            <v>Z</v>
          </cell>
          <cell r="G479">
            <v>1</v>
          </cell>
          <cell r="H479" t="str">
            <v>C5705B-124Z-1</v>
          </cell>
          <cell r="I479">
            <v>0.92500000000000004</v>
          </cell>
          <cell r="J479">
            <v>347.7</v>
          </cell>
        </row>
        <row r="480">
          <cell r="A480" t="str">
            <v>124-2</v>
          </cell>
          <cell r="B480">
            <v>5057</v>
          </cell>
          <cell r="C480">
            <v>5</v>
          </cell>
          <cell r="D480" t="str">
            <v>B</v>
          </cell>
          <cell r="E480">
            <v>124</v>
          </cell>
          <cell r="F480" t="str">
            <v>Z</v>
          </cell>
          <cell r="G480">
            <v>2</v>
          </cell>
          <cell r="H480" t="str">
            <v>C5705B-124Z-2</v>
          </cell>
          <cell r="I480">
            <v>0.95499999999999996</v>
          </cell>
          <cell r="J480">
            <v>348.625</v>
          </cell>
        </row>
        <row r="481">
          <cell r="A481" t="str">
            <v>124-3</v>
          </cell>
          <cell r="B481">
            <v>5057</v>
          </cell>
          <cell r="C481">
            <v>5</v>
          </cell>
          <cell r="D481" t="str">
            <v>B</v>
          </cell>
          <cell r="E481">
            <v>124</v>
          </cell>
          <cell r="F481" t="str">
            <v>Z</v>
          </cell>
          <cell r="G481">
            <v>3</v>
          </cell>
          <cell r="H481" t="str">
            <v>C5705B-124Z-3</v>
          </cell>
          <cell r="I481">
            <v>0.96499999999999997</v>
          </cell>
          <cell r="J481">
            <v>349.58</v>
          </cell>
        </row>
        <row r="482">
          <cell r="A482" t="str">
            <v>124-4</v>
          </cell>
          <cell r="B482">
            <v>5057</v>
          </cell>
          <cell r="C482">
            <v>5</v>
          </cell>
          <cell r="D482" t="str">
            <v>B</v>
          </cell>
          <cell r="E482">
            <v>124</v>
          </cell>
          <cell r="F482" t="str">
            <v>Z</v>
          </cell>
          <cell r="G482">
            <v>4</v>
          </cell>
          <cell r="H482" t="str">
            <v>C5705B-124Z-4</v>
          </cell>
          <cell r="I482">
            <v>0.26500000000000001</v>
          </cell>
          <cell r="J482">
            <v>350.54500000000002</v>
          </cell>
        </row>
        <row r="483">
          <cell r="A483" t="str">
            <v>125-1</v>
          </cell>
          <cell r="B483">
            <v>5057</v>
          </cell>
          <cell r="C483">
            <v>5</v>
          </cell>
          <cell r="D483" t="str">
            <v>B</v>
          </cell>
          <cell r="E483">
            <v>125</v>
          </cell>
          <cell r="F483" t="str">
            <v>Z</v>
          </cell>
          <cell r="G483">
            <v>1</v>
          </cell>
          <cell r="H483" t="str">
            <v>C5705B-125Z-1</v>
          </cell>
          <cell r="I483">
            <v>0.97</v>
          </cell>
          <cell r="J483">
            <v>350.7</v>
          </cell>
        </row>
        <row r="484">
          <cell r="A484" t="str">
            <v>125-2</v>
          </cell>
          <cell r="B484">
            <v>5057</v>
          </cell>
          <cell r="C484">
            <v>5</v>
          </cell>
          <cell r="D484" t="str">
            <v>B</v>
          </cell>
          <cell r="E484">
            <v>125</v>
          </cell>
          <cell r="F484" t="str">
            <v>Z</v>
          </cell>
          <cell r="G484">
            <v>2</v>
          </cell>
          <cell r="H484" t="str">
            <v>C5705B-125Z-2</v>
          </cell>
          <cell r="I484">
            <v>0.8</v>
          </cell>
          <cell r="J484">
            <v>351.67</v>
          </cell>
        </row>
        <row r="485">
          <cell r="A485" t="str">
            <v>125-3</v>
          </cell>
          <cell r="B485">
            <v>5057</v>
          </cell>
          <cell r="C485">
            <v>5</v>
          </cell>
          <cell r="D485" t="str">
            <v>B</v>
          </cell>
          <cell r="E485">
            <v>125</v>
          </cell>
          <cell r="F485" t="str">
            <v>Z</v>
          </cell>
          <cell r="G485">
            <v>3</v>
          </cell>
          <cell r="H485" t="str">
            <v>C5705B-125Z-3</v>
          </cell>
          <cell r="I485">
            <v>0.7</v>
          </cell>
          <cell r="J485">
            <v>352.47</v>
          </cell>
        </row>
        <row r="486">
          <cell r="A486" t="str">
            <v>125-4</v>
          </cell>
          <cell r="B486">
            <v>5057</v>
          </cell>
          <cell r="C486">
            <v>5</v>
          </cell>
          <cell r="D486" t="str">
            <v>B</v>
          </cell>
          <cell r="E486">
            <v>125</v>
          </cell>
          <cell r="F486" t="str">
            <v>Z</v>
          </cell>
          <cell r="G486">
            <v>4</v>
          </cell>
          <cell r="H486" t="str">
            <v>C5705B-125Z-4</v>
          </cell>
          <cell r="I486">
            <v>0.64</v>
          </cell>
          <cell r="J486">
            <v>353.17</v>
          </cell>
        </row>
        <row r="487">
          <cell r="A487" t="str">
            <v>126-1</v>
          </cell>
          <cell r="B487">
            <v>5057</v>
          </cell>
          <cell r="C487">
            <v>5</v>
          </cell>
          <cell r="D487" t="str">
            <v>B</v>
          </cell>
          <cell r="E487">
            <v>126</v>
          </cell>
          <cell r="F487" t="str">
            <v>Z</v>
          </cell>
          <cell r="G487">
            <v>1</v>
          </cell>
          <cell r="H487" t="str">
            <v>C5705B-126Z-1</v>
          </cell>
          <cell r="I487">
            <v>0.73499999999999999</v>
          </cell>
          <cell r="J487">
            <v>353.7</v>
          </cell>
        </row>
        <row r="488">
          <cell r="A488" t="str">
            <v>126-2</v>
          </cell>
          <cell r="B488">
            <v>5057</v>
          </cell>
          <cell r="C488">
            <v>5</v>
          </cell>
          <cell r="D488" t="str">
            <v>B</v>
          </cell>
          <cell r="E488">
            <v>126</v>
          </cell>
          <cell r="F488" t="str">
            <v>Z</v>
          </cell>
          <cell r="G488">
            <v>2</v>
          </cell>
          <cell r="H488" t="str">
            <v>C5705B-126Z-2</v>
          </cell>
          <cell r="I488">
            <v>0.93</v>
          </cell>
          <cell r="J488">
            <v>354.435</v>
          </cell>
        </row>
        <row r="489">
          <cell r="A489" t="str">
            <v>126-3</v>
          </cell>
          <cell r="B489">
            <v>5057</v>
          </cell>
          <cell r="C489">
            <v>5</v>
          </cell>
          <cell r="D489" t="str">
            <v>B</v>
          </cell>
          <cell r="E489">
            <v>126</v>
          </cell>
          <cell r="F489" t="str">
            <v>Z</v>
          </cell>
          <cell r="G489">
            <v>3</v>
          </cell>
          <cell r="H489" t="str">
            <v>C5705B-126Z-3</v>
          </cell>
          <cell r="I489">
            <v>0.69</v>
          </cell>
          <cell r="J489">
            <v>355.36500000000001</v>
          </cell>
        </row>
        <row r="490">
          <cell r="A490" t="str">
            <v>126-4</v>
          </cell>
          <cell r="B490">
            <v>5057</v>
          </cell>
          <cell r="C490">
            <v>5</v>
          </cell>
          <cell r="D490" t="str">
            <v>B</v>
          </cell>
          <cell r="E490">
            <v>126</v>
          </cell>
          <cell r="F490" t="str">
            <v>Z</v>
          </cell>
          <cell r="G490">
            <v>4</v>
          </cell>
          <cell r="H490" t="str">
            <v>C5705B-126Z-4</v>
          </cell>
          <cell r="I490">
            <v>0.76</v>
          </cell>
          <cell r="J490">
            <v>356.05500000000001</v>
          </cell>
        </row>
        <row r="491">
          <cell r="A491" t="str">
            <v>127-1</v>
          </cell>
          <cell r="B491">
            <v>5057</v>
          </cell>
          <cell r="C491">
            <v>5</v>
          </cell>
          <cell r="D491" t="str">
            <v>B</v>
          </cell>
          <cell r="E491">
            <v>127</v>
          </cell>
          <cell r="F491" t="str">
            <v>Z</v>
          </cell>
          <cell r="G491">
            <v>1</v>
          </cell>
          <cell r="H491" t="str">
            <v>C5705B-127Z-1</v>
          </cell>
          <cell r="I491">
            <v>0.91</v>
          </cell>
          <cell r="J491">
            <v>356.7</v>
          </cell>
        </row>
        <row r="492">
          <cell r="A492" t="str">
            <v>127-2</v>
          </cell>
          <cell r="B492">
            <v>5057</v>
          </cell>
          <cell r="C492">
            <v>5</v>
          </cell>
          <cell r="D492" t="str">
            <v>B</v>
          </cell>
          <cell r="E492">
            <v>127</v>
          </cell>
          <cell r="F492" t="str">
            <v>Z</v>
          </cell>
          <cell r="G492">
            <v>2</v>
          </cell>
          <cell r="H492" t="str">
            <v>C5705B-127Z-2</v>
          </cell>
          <cell r="I492">
            <v>0.95499999999999996</v>
          </cell>
          <cell r="J492">
            <v>357.61</v>
          </cell>
        </row>
        <row r="493">
          <cell r="A493" t="str">
            <v>127-3</v>
          </cell>
          <cell r="B493">
            <v>5057</v>
          </cell>
          <cell r="C493">
            <v>5</v>
          </cell>
          <cell r="D493" t="str">
            <v>B</v>
          </cell>
          <cell r="E493">
            <v>127</v>
          </cell>
          <cell r="F493" t="str">
            <v>Z</v>
          </cell>
          <cell r="G493">
            <v>3</v>
          </cell>
          <cell r="H493" t="str">
            <v>C5705B-127Z-3</v>
          </cell>
          <cell r="I493">
            <v>0.62</v>
          </cell>
          <cell r="J493">
            <v>358.565</v>
          </cell>
        </row>
        <row r="494">
          <cell r="A494" t="str">
            <v>127-4</v>
          </cell>
          <cell r="B494">
            <v>5057</v>
          </cell>
          <cell r="C494">
            <v>5</v>
          </cell>
          <cell r="D494" t="str">
            <v>B</v>
          </cell>
          <cell r="E494">
            <v>127</v>
          </cell>
          <cell r="F494" t="str">
            <v>Z</v>
          </cell>
          <cell r="G494">
            <v>4</v>
          </cell>
          <cell r="H494" t="str">
            <v>C5705B-127Z-4</v>
          </cell>
          <cell r="I494">
            <v>0.64500000000000002</v>
          </cell>
          <cell r="J494">
            <v>359.185</v>
          </cell>
        </row>
        <row r="495">
          <cell r="A495" t="str">
            <v>128-1</v>
          </cell>
          <cell r="B495">
            <v>5057</v>
          </cell>
          <cell r="C495">
            <v>5</v>
          </cell>
          <cell r="D495" t="str">
            <v>B</v>
          </cell>
          <cell r="E495">
            <v>128</v>
          </cell>
          <cell r="F495" t="str">
            <v>Z</v>
          </cell>
          <cell r="G495">
            <v>1</v>
          </cell>
          <cell r="H495" t="str">
            <v>C5705B-128Z-1</v>
          </cell>
          <cell r="I495">
            <v>0.5</v>
          </cell>
          <cell r="J495">
            <v>359.7</v>
          </cell>
        </row>
        <row r="496">
          <cell r="A496" t="str">
            <v>128-2</v>
          </cell>
          <cell r="B496">
            <v>5057</v>
          </cell>
          <cell r="C496">
            <v>5</v>
          </cell>
          <cell r="D496" t="str">
            <v>B</v>
          </cell>
          <cell r="E496">
            <v>128</v>
          </cell>
          <cell r="F496" t="str">
            <v>Z</v>
          </cell>
          <cell r="G496">
            <v>2</v>
          </cell>
          <cell r="H496" t="str">
            <v>C5705B-128Z-2</v>
          </cell>
          <cell r="I496">
            <v>0.86499999999999999</v>
          </cell>
          <cell r="J496">
            <v>360.2</v>
          </cell>
        </row>
        <row r="497">
          <cell r="A497" t="str">
            <v>128-3</v>
          </cell>
          <cell r="B497">
            <v>5057</v>
          </cell>
          <cell r="C497">
            <v>5</v>
          </cell>
          <cell r="D497" t="str">
            <v>B</v>
          </cell>
          <cell r="E497">
            <v>128</v>
          </cell>
          <cell r="F497" t="str">
            <v>Z</v>
          </cell>
          <cell r="G497">
            <v>3</v>
          </cell>
          <cell r="H497" t="str">
            <v>C5705B-128Z-3</v>
          </cell>
          <cell r="I497">
            <v>0.88</v>
          </cell>
          <cell r="J497">
            <v>361.065</v>
          </cell>
        </row>
        <row r="498">
          <cell r="A498" t="str">
            <v>128-4</v>
          </cell>
          <cell r="B498">
            <v>5057</v>
          </cell>
          <cell r="C498">
            <v>5</v>
          </cell>
          <cell r="D498" t="str">
            <v>B</v>
          </cell>
          <cell r="E498">
            <v>128</v>
          </cell>
          <cell r="F498" t="str">
            <v>Z</v>
          </cell>
          <cell r="G498">
            <v>4</v>
          </cell>
          <cell r="H498" t="str">
            <v>C5705B-128Z-4</v>
          </cell>
          <cell r="I498">
            <v>0.85</v>
          </cell>
          <cell r="J498">
            <v>361.94499999999999</v>
          </cell>
        </row>
        <row r="499">
          <cell r="A499" t="str">
            <v>129-1</v>
          </cell>
          <cell r="B499">
            <v>5057</v>
          </cell>
          <cell r="C499">
            <v>5</v>
          </cell>
          <cell r="D499" t="str">
            <v>B</v>
          </cell>
          <cell r="E499">
            <v>129</v>
          </cell>
          <cell r="F499" t="str">
            <v>Z</v>
          </cell>
          <cell r="G499">
            <v>1</v>
          </cell>
          <cell r="H499" t="str">
            <v>C5705B-129Z-1</v>
          </cell>
          <cell r="I499">
            <v>0.8</v>
          </cell>
          <cell r="J499">
            <v>362.7</v>
          </cell>
        </row>
        <row r="500">
          <cell r="A500" t="str">
            <v>130-1</v>
          </cell>
          <cell r="B500">
            <v>5057</v>
          </cell>
          <cell r="C500">
            <v>5</v>
          </cell>
          <cell r="D500" t="str">
            <v>B</v>
          </cell>
          <cell r="E500">
            <v>130</v>
          </cell>
          <cell r="F500" t="str">
            <v>Z</v>
          </cell>
          <cell r="G500">
            <v>1</v>
          </cell>
          <cell r="H500" t="str">
            <v>C5705B-130Z-1</v>
          </cell>
          <cell r="I500">
            <v>0.79</v>
          </cell>
          <cell r="J500">
            <v>363.5</v>
          </cell>
        </row>
        <row r="501">
          <cell r="A501" t="str">
            <v>130-2</v>
          </cell>
          <cell r="B501">
            <v>5057</v>
          </cell>
          <cell r="C501">
            <v>5</v>
          </cell>
          <cell r="D501" t="str">
            <v>B</v>
          </cell>
          <cell r="E501">
            <v>130</v>
          </cell>
          <cell r="F501" t="str">
            <v>Z</v>
          </cell>
          <cell r="G501">
            <v>2</v>
          </cell>
          <cell r="H501" t="str">
            <v>C5705B-130Z-2</v>
          </cell>
          <cell r="I501">
            <v>0.87</v>
          </cell>
          <cell r="J501">
            <v>364.29</v>
          </cell>
        </row>
        <row r="502">
          <cell r="A502" t="str">
            <v>130-3</v>
          </cell>
          <cell r="B502">
            <v>5057</v>
          </cell>
          <cell r="C502">
            <v>5</v>
          </cell>
          <cell r="D502" t="str">
            <v>B</v>
          </cell>
          <cell r="E502">
            <v>130</v>
          </cell>
          <cell r="F502" t="str">
            <v>Z</v>
          </cell>
          <cell r="G502">
            <v>3</v>
          </cell>
          <cell r="H502" t="str">
            <v>C5705B-130Z-3</v>
          </cell>
          <cell r="I502">
            <v>0.55000000000000004</v>
          </cell>
          <cell r="J502">
            <v>365.16</v>
          </cell>
        </row>
        <row r="503">
          <cell r="A503" t="str">
            <v>131-1</v>
          </cell>
          <cell r="B503">
            <v>5057</v>
          </cell>
          <cell r="C503">
            <v>5</v>
          </cell>
          <cell r="D503" t="str">
            <v>B</v>
          </cell>
          <cell r="E503">
            <v>131</v>
          </cell>
          <cell r="F503" t="str">
            <v>Z</v>
          </cell>
          <cell r="G503">
            <v>1</v>
          </cell>
          <cell r="H503" t="str">
            <v>C5705B-131Z-1</v>
          </cell>
          <cell r="I503">
            <v>0.91</v>
          </cell>
          <cell r="J503">
            <v>365.7</v>
          </cell>
        </row>
        <row r="504">
          <cell r="A504" t="str">
            <v>131-2</v>
          </cell>
          <cell r="B504">
            <v>5057</v>
          </cell>
          <cell r="C504">
            <v>5</v>
          </cell>
          <cell r="D504" t="str">
            <v>B</v>
          </cell>
          <cell r="E504">
            <v>131</v>
          </cell>
          <cell r="F504" t="str">
            <v>Z</v>
          </cell>
          <cell r="G504">
            <v>2</v>
          </cell>
          <cell r="H504" t="str">
            <v>C5705B-131Z-2</v>
          </cell>
          <cell r="I504">
            <v>0.91500000000000004</v>
          </cell>
          <cell r="J504">
            <v>366.61</v>
          </cell>
        </row>
        <row r="505">
          <cell r="A505" t="str">
            <v>131-3</v>
          </cell>
          <cell r="B505">
            <v>5057</v>
          </cell>
          <cell r="C505">
            <v>5</v>
          </cell>
          <cell r="D505" t="str">
            <v>B</v>
          </cell>
          <cell r="E505">
            <v>131</v>
          </cell>
          <cell r="F505" t="str">
            <v>Z</v>
          </cell>
          <cell r="G505">
            <v>3</v>
          </cell>
          <cell r="H505" t="str">
            <v>C5705B-131Z-3</v>
          </cell>
          <cell r="I505">
            <v>0.94</v>
          </cell>
          <cell r="J505">
            <v>367.52499999999998</v>
          </cell>
        </row>
        <row r="506">
          <cell r="A506" t="str">
            <v>131-4</v>
          </cell>
          <cell r="B506">
            <v>5057</v>
          </cell>
          <cell r="C506">
            <v>5</v>
          </cell>
          <cell r="D506" t="str">
            <v>B</v>
          </cell>
          <cell r="E506">
            <v>131</v>
          </cell>
          <cell r="F506" t="str">
            <v>Z</v>
          </cell>
          <cell r="G506">
            <v>4</v>
          </cell>
          <cell r="H506" t="str">
            <v>C5705B-131Z-4</v>
          </cell>
          <cell r="I506">
            <v>0.26</v>
          </cell>
          <cell r="J506">
            <v>368.46499999999997</v>
          </cell>
        </row>
        <row r="507">
          <cell r="A507" t="str">
            <v>132-1</v>
          </cell>
          <cell r="B507">
            <v>5057</v>
          </cell>
          <cell r="C507">
            <v>5</v>
          </cell>
          <cell r="D507" t="str">
            <v>B</v>
          </cell>
          <cell r="E507">
            <v>132</v>
          </cell>
          <cell r="F507" t="str">
            <v>Z</v>
          </cell>
          <cell r="G507">
            <v>1</v>
          </cell>
          <cell r="H507" t="str">
            <v>C5705B-132Z-1</v>
          </cell>
          <cell r="I507">
            <v>0.91500000000000004</v>
          </cell>
          <cell r="J507">
            <v>368.7</v>
          </cell>
        </row>
        <row r="508">
          <cell r="A508" t="str">
            <v>132-2</v>
          </cell>
          <cell r="B508">
            <v>5057</v>
          </cell>
          <cell r="C508">
            <v>5</v>
          </cell>
          <cell r="D508" t="str">
            <v>B</v>
          </cell>
          <cell r="E508">
            <v>132</v>
          </cell>
          <cell r="F508" t="str">
            <v>Z</v>
          </cell>
          <cell r="G508">
            <v>2</v>
          </cell>
          <cell r="H508" t="str">
            <v>C5705B-132Z-2</v>
          </cell>
          <cell r="I508">
            <v>0.61499999999999999</v>
          </cell>
          <cell r="J508">
            <v>369.61500000000001</v>
          </cell>
        </row>
        <row r="509">
          <cell r="A509" t="str">
            <v>132-3</v>
          </cell>
          <cell r="B509">
            <v>5057</v>
          </cell>
          <cell r="C509">
            <v>5</v>
          </cell>
          <cell r="D509" t="str">
            <v>B</v>
          </cell>
          <cell r="E509">
            <v>132</v>
          </cell>
          <cell r="F509" t="str">
            <v>Z</v>
          </cell>
          <cell r="G509">
            <v>3</v>
          </cell>
          <cell r="H509" t="str">
            <v>C5705B-132Z-3</v>
          </cell>
          <cell r="I509">
            <v>0.88500000000000001</v>
          </cell>
          <cell r="J509">
            <v>370.23</v>
          </cell>
        </row>
        <row r="510">
          <cell r="A510" t="str">
            <v>132-4</v>
          </cell>
          <cell r="B510">
            <v>5057</v>
          </cell>
          <cell r="C510">
            <v>5</v>
          </cell>
          <cell r="D510" t="str">
            <v>B</v>
          </cell>
          <cell r="E510">
            <v>132</v>
          </cell>
          <cell r="F510" t="str">
            <v>Z</v>
          </cell>
          <cell r="G510">
            <v>4</v>
          </cell>
          <cell r="H510" t="str">
            <v>C5705B-132Z-4</v>
          </cell>
          <cell r="I510">
            <v>0.74</v>
          </cell>
          <cell r="J510">
            <v>371.11500000000001</v>
          </cell>
        </row>
        <row r="511">
          <cell r="A511" t="str">
            <v>133-1</v>
          </cell>
          <cell r="B511">
            <v>5057</v>
          </cell>
          <cell r="C511">
            <v>5</v>
          </cell>
          <cell r="D511" t="str">
            <v>B</v>
          </cell>
          <cell r="E511">
            <v>133</v>
          </cell>
          <cell r="F511" t="str">
            <v>Z</v>
          </cell>
          <cell r="G511">
            <v>1</v>
          </cell>
          <cell r="H511" t="str">
            <v>C5705B-133Z-1</v>
          </cell>
          <cell r="I511">
            <v>0.83499999999999996</v>
          </cell>
          <cell r="J511">
            <v>371.7</v>
          </cell>
        </row>
        <row r="512">
          <cell r="A512" t="str">
            <v>133-2</v>
          </cell>
          <cell r="B512">
            <v>5057</v>
          </cell>
          <cell r="C512">
            <v>5</v>
          </cell>
          <cell r="D512" t="str">
            <v>B</v>
          </cell>
          <cell r="E512">
            <v>133</v>
          </cell>
          <cell r="F512" t="str">
            <v>Z</v>
          </cell>
          <cell r="G512">
            <v>2</v>
          </cell>
          <cell r="H512" t="str">
            <v>C5705B-133Z-2</v>
          </cell>
          <cell r="I512">
            <v>0.63500000000000001</v>
          </cell>
          <cell r="J512">
            <v>372.53500000000003</v>
          </cell>
        </row>
        <row r="513">
          <cell r="A513" t="str">
            <v>133-3</v>
          </cell>
          <cell r="B513">
            <v>5057</v>
          </cell>
          <cell r="C513">
            <v>5</v>
          </cell>
          <cell r="D513" t="str">
            <v>B</v>
          </cell>
          <cell r="E513">
            <v>133</v>
          </cell>
          <cell r="F513" t="str">
            <v>Z</v>
          </cell>
          <cell r="G513">
            <v>3</v>
          </cell>
          <cell r="H513" t="str">
            <v>C5705B-133Z-3</v>
          </cell>
          <cell r="I513">
            <v>0.755</v>
          </cell>
          <cell r="J513">
            <v>373.17</v>
          </cell>
        </row>
        <row r="514">
          <cell r="A514" t="str">
            <v>133-4</v>
          </cell>
          <cell r="B514">
            <v>5057</v>
          </cell>
          <cell r="C514">
            <v>5</v>
          </cell>
          <cell r="D514" t="str">
            <v>B</v>
          </cell>
          <cell r="E514">
            <v>133</v>
          </cell>
          <cell r="F514" t="str">
            <v>Z</v>
          </cell>
          <cell r="G514">
            <v>4</v>
          </cell>
          <cell r="H514" t="str">
            <v>C5705B-133Z-4</v>
          </cell>
          <cell r="I514">
            <v>0.80500000000000005</v>
          </cell>
          <cell r="J514">
            <v>373.92500000000001</v>
          </cell>
        </row>
        <row r="515">
          <cell r="A515" t="str">
            <v>134-1</v>
          </cell>
          <cell r="B515">
            <v>5057</v>
          </cell>
          <cell r="C515">
            <v>5</v>
          </cell>
          <cell r="D515" t="str">
            <v>B</v>
          </cell>
          <cell r="E515">
            <v>134</v>
          </cell>
          <cell r="F515" t="str">
            <v>Z</v>
          </cell>
          <cell r="G515">
            <v>1</v>
          </cell>
          <cell r="H515" t="str">
            <v>C5705B-134Z-1</v>
          </cell>
          <cell r="I515">
            <v>0.33</v>
          </cell>
          <cell r="J515">
            <v>374.7</v>
          </cell>
        </row>
        <row r="516">
          <cell r="A516" t="str">
            <v>134-2</v>
          </cell>
          <cell r="B516">
            <v>5057</v>
          </cell>
          <cell r="C516">
            <v>5</v>
          </cell>
          <cell r="D516" t="str">
            <v>B</v>
          </cell>
          <cell r="E516">
            <v>134</v>
          </cell>
          <cell r="F516" t="str">
            <v>Z</v>
          </cell>
          <cell r="G516">
            <v>2</v>
          </cell>
          <cell r="H516" t="str">
            <v>C5705B-134Z-2</v>
          </cell>
          <cell r="I516">
            <v>0.82499999999999996</v>
          </cell>
          <cell r="J516">
            <v>375.03</v>
          </cell>
        </row>
        <row r="517">
          <cell r="A517" t="str">
            <v>134-3</v>
          </cell>
          <cell r="B517">
            <v>5057</v>
          </cell>
          <cell r="C517">
            <v>5</v>
          </cell>
          <cell r="D517" t="str">
            <v>B</v>
          </cell>
          <cell r="E517">
            <v>134</v>
          </cell>
          <cell r="F517" t="str">
            <v>Z</v>
          </cell>
          <cell r="G517">
            <v>3</v>
          </cell>
          <cell r="H517" t="str">
            <v>C5705B-134Z-3</v>
          </cell>
          <cell r="I517">
            <v>0.89500000000000002</v>
          </cell>
          <cell r="J517">
            <v>375.85500000000002</v>
          </cell>
        </row>
        <row r="518">
          <cell r="A518" t="str">
            <v>134-4</v>
          </cell>
          <cell r="B518">
            <v>5057</v>
          </cell>
          <cell r="C518">
            <v>5</v>
          </cell>
          <cell r="D518" t="str">
            <v>B</v>
          </cell>
          <cell r="E518">
            <v>134</v>
          </cell>
          <cell r="F518" t="str">
            <v>Z</v>
          </cell>
          <cell r="G518">
            <v>4</v>
          </cell>
          <cell r="H518" t="str">
            <v>C5705B-134Z-4</v>
          </cell>
          <cell r="I518">
            <v>0.99</v>
          </cell>
          <cell r="J518">
            <v>376.75</v>
          </cell>
        </row>
        <row r="519">
          <cell r="A519" t="str">
            <v>135-1</v>
          </cell>
          <cell r="B519">
            <v>5057</v>
          </cell>
          <cell r="C519">
            <v>5</v>
          </cell>
          <cell r="D519" t="str">
            <v>B</v>
          </cell>
          <cell r="E519">
            <v>135</v>
          </cell>
          <cell r="F519" t="str">
            <v>Z</v>
          </cell>
          <cell r="G519">
            <v>1</v>
          </cell>
          <cell r="H519" t="str">
            <v>C5705B-135Z-1</v>
          </cell>
          <cell r="I519">
            <v>0.82499999999999996</v>
          </cell>
          <cell r="J519">
            <v>377.7</v>
          </cell>
        </row>
        <row r="520">
          <cell r="A520" t="str">
            <v>135-2</v>
          </cell>
          <cell r="B520">
            <v>5057</v>
          </cell>
          <cell r="C520">
            <v>5</v>
          </cell>
          <cell r="D520" t="str">
            <v>B</v>
          </cell>
          <cell r="E520">
            <v>135</v>
          </cell>
          <cell r="F520" t="str">
            <v>Z</v>
          </cell>
          <cell r="G520">
            <v>2</v>
          </cell>
          <cell r="H520" t="str">
            <v>C5705B-135Z-2</v>
          </cell>
          <cell r="I520">
            <v>0.72</v>
          </cell>
          <cell r="J520">
            <v>378.52499999999998</v>
          </cell>
        </row>
        <row r="521">
          <cell r="A521" t="str">
            <v>135-3</v>
          </cell>
          <cell r="B521">
            <v>5057</v>
          </cell>
          <cell r="C521">
            <v>5</v>
          </cell>
          <cell r="D521" t="str">
            <v>B</v>
          </cell>
          <cell r="E521">
            <v>135</v>
          </cell>
          <cell r="F521" t="str">
            <v>Z</v>
          </cell>
          <cell r="G521">
            <v>3</v>
          </cell>
          <cell r="H521" t="str">
            <v>C5705B-135Z-3</v>
          </cell>
          <cell r="I521">
            <v>0.78</v>
          </cell>
          <cell r="J521">
            <v>379.245</v>
          </cell>
        </row>
        <row r="522">
          <cell r="A522" t="str">
            <v>135-4</v>
          </cell>
          <cell r="B522">
            <v>5057</v>
          </cell>
          <cell r="C522">
            <v>5</v>
          </cell>
          <cell r="D522" t="str">
            <v>B</v>
          </cell>
          <cell r="E522">
            <v>135</v>
          </cell>
          <cell r="F522" t="str">
            <v>Z</v>
          </cell>
          <cell r="G522">
            <v>4</v>
          </cell>
          <cell r="H522" t="str">
            <v>C5705B-135Z-4</v>
          </cell>
          <cell r="I522">
            <v>0.76</v>
          </cell>
          <cell r="J522">
            <v>380.02499999999998</v>
          </cell>
        </row>
        <row r="523">
          <cell r="A523" t="str">
            <v>136-1</v>
          </cell>
          <cell r="B523">
            <v>5057</v>
          </cell>
          <cell r="C523">
            <v>5</v>
          </cell>
          <cell r="D523" t="str">
            <v>B</v>
          </cell>
          <cell r="E523">
            <v>136</v>
          </cell>
          <cell r="F523" t="str">
            <v>Z</v>
          </cell>
          <cell r="G523">
            <v>1</v>
          </cell>
          <cell r="H523" t="str">
            <v>C5705B-136Z-1</v>
          </cell>
          <cell r="I523">
            <v>0.62</v>
          </cell>
          <cell r="J523">
            <v>380.7</v>
          </cell>
        </row>
        <row r="524">
          <cell r="A524" t="str">
            <v>136-2</v>
          </cell>
          <cell r="B524">
            <v>5057</v>
          </cell>
          <cell r="C524">
            <v>5</v>
          </cell>
          <cell r="D524" t="str">
            <v>B</v>
          </cell>
          <cell r="E524">
            <v>136</v>
          </cell>
          <cell r="F524" t="str">
            <v>Z</v>
          </cell>
          <cell r="G524">
            <v>2</v>
          </cell>
          <cell r="H524" t="str">
            <v>C5705B-136Z-2</v>
          </cell>
          <cell r="I524">
            <v>0.85</v>
          </cell>
          <cell r="J524">
            <v>381.32</v>
          </cell>
        </row>
        <row r="525">
          <cell r="A525" t="str">
            <v>136-3</v>
          </cell>
          <cell r="B525">
            <v>5057</v>
          </cell>
          <cell r="C525">
            <v>5</v>
          </cell>
          <cell r="D525" t="str">
            <v>B</v>
          </cell>
          <cell r="E525">
            <v>136</v>
          </cell>
          <cell r="F525" t="str">
            <v>Z</v>
          </cell>
          <cell r="G525">
            <v>3</v>
          </cell>
          <cell r="H525" t="str">
            <v>C5705B-136Z-3</v>
          </cell>
          <cell r="I525">
            <v>0.8</v>
          </cell>
          <cell r="J525">
            <v>382.17</v>
          </cell>
        </row>
        <row r="526">
          <cell r="A526" t="str">
            <v>136-4</v>
          </cell>
          <cell r="B526">
            <v>5057</v>
          </cell>
          <cell r="C526">
            <v>5</v>
          </cell>
          <cell r="D526" t="str">
            <v>B</v>
          </cell>
          <cell r="E526">
            <v>136</v>
          </cell>
          <cell r="F526" t="str">
            <v>Z</v>
          </cell>
          <cell r="G526">
            <v>4</v>
          </cell>
          <cell r="H526" t="str">
            <v>C5705B-136Z-4</v>
          </cell>
          <cell r="I526">
            <v>0.83499999999999996</v>
          </cell>
          <cell r="J526">
            <v>382.97</v>
          </cell>
        </row>
        <row r="527">
          <cell r="A527" t="str">
            <v>137-1</v>
          </cell>
          <cell r="B527">
            <v>5057</v>
          </cell>
          <cell r="C527">
            <v>5</v>
          </cell>
          <cell r="D527" t="str">
            <v>B</v>
          </cell>
          <cell r="E527">
            <v>137</v>
          </cell>
          <cell r="F527" t="str">
            <v>Z</v>
          </cell>
          <cell r="G527">
            <v>1</v>
          </cell>
          <cell r="H527" t="str">
            <v>C5705B-137Z-1</v>
          </cell>
          <cell r="I527">
            <v>0.73</v>
          </cell>
          <cell r="J527">
            <v>383.7</v>
          </cell>
        </row>
        <row r="528">
          <cell r="A528" t="str">
            <v>137-2</v>
          </cell>
          <cell r="B528">
            <v>5057</v>
          </cell>
          <cell r="C528">
            <v>5</v>
          </cell>
          <cell r="D528" t="str">
            <v>B</v>
          </cell>
          <cell r="E528">
            <v>137</v>
          </cell>
          <cell r="F528" t="str">
            <v>Z</v>
          </cell>
          <cell r="G528">
            <v>2</v>
          </cell>
          <cell r="H528" t="str">
            <v>C5705B-137Z-2</v>
          </cell>
          <cell r="I528">
            <v>0.74</v>
          </cell>
          <cell r="J528">
            <v>384.43</v>
          </cell>
        </row>
        <row r="529">
          <cell r="A529" t="str">
            <v>137-3</v>
          </cell>
          <cell r="B529">
            <v>5057</v>
          </cell>
          <cell r="C529">
            <v>5</v>
          </cell>
          <cell r="D529" t="str">
            <v>B</v>
          </cell>
          <cell r="E529">
            <v>137</v>
          </cell>
          <cell r="F529" t="str">
            <v>Z</v>
          </cell>
          <cell r="G529">
            <v>3</v>
          </cell>
          <cell r="H529" t="str">
            <v>C5705B-137Z-3</v>
          </cell>
          <cell r="I529">
            <v>0.82</v>
          </cell>
          <cell r="J529">
            <v>385.17</v>
          </cell>
        </row>
        <row r="530">
          <cell r="A530" t="str">
            <v>137-4</v>
          </cell>
          <cell r="B530">
            <v>5057</v>
          </cell>
          <cell r="C530">
            <v>5</v>
          </cell>
          <cell r="D530" t="str">
            <v>B</v>
          </cell>
          <cell r="E530">
            <v>137</v>
          </cell>
          <cell r="F530" t="str">
            <v>Z</v>
          </cell>
          <cell r="G530">
            <v>4</v>
          </cell>
          <cell r="H530" t="str">
            <v>C5705B-137Z-4</v>
          </cell>
          <cell r="I530">
            <v>0.9</v>
          </cell>
          <cell r="J530">
            <v>385.99</v>
          </cell>
        </row>
        <row r="531">
          <cell r="A531" t="str">
            <v>138-1</v>
          </cell>
          <cell r="B531">
            <v>5057</v>
          </cell>
          <cell r="C531">
            <v>5</v>
          </cell>
          <cell r="D531" t="str">
            <v>B</v>
          </cell>
          <cell r="E531">
            <v>138</v>
          </cell>
          <cell r="F531" t="str">
            <v>Z</v>
          </cell>
          <cell r="G531">
            <v>1</v>
          </cell>
          <cell r="H531" t="str">
            <v>C5705B-138Z-1</v>
          </cell>
          <cell r="I531">
            <v>0.56999999999999995</v>
          </cell>
          <cell r="J531">
            <v>386.7</v>
          </cell>
        </row>
        <row r="532">
          <cell r="A532" t="str">
            <v>138-2</v>
          </cell>
          <cell r="B532">
            <v>5057</v>
          </cell>
          <cell r="C532">
            <v>5</v>
          </cell>
          <cell r="D532" t="str">
            <v>B</v>
          </cell>
          <cell r="E532">
            <v>138</v>
          </cell>
          <cell r="F532" t="str">
            <v>Z</v>
          </cell>
          <cell r="G532">
            <v>2</v>
          </cell>
          <cell r="H532" t="str">
            <v>C5705B-138Z-2</v>
          </cell>
          <cell r="I532">
            <v>0.85499999999999998</v>
          </cell>
          <cell r="J532">
            <v>387.27</v>
          </cell>
        </row>
        <row r="533">
          <cell r="A533" t="str">
            <v>138-3</v>
          </cell>
          <cell r="B533">
            <v>5057</v>
          </cell>
          <cell r="C533">
            <v>5</v>
          </cell>
          <cell r="D533" t="str">
            <v>B</v>
          </cell>
          <cell r="E533">
            <v>138</v>
          </cell>
          <cell r="F533" t="str">
            <v>Z</v>
          </cell>
          <cell r="G533">
            <v>3</v>
          </cell>
          <cell r="H533" t="str">
            <v>C5705B-138Z-3</v>
          </cell>
          <cell r="I533">
            <v>0.87</v>
          </cell>
          <cell r="J533">
            <v>388.125</v>
          </cell>
        </row>
        <row r="534">
          <cell r="A534" t="str">
            <v>138-4</v>
          </cell>
          <cell r="B534">
            <v>5057</v>
          </cell>
          <cell r="C534">
            <v>5</v>
          </cell>
          <cell r="D534" t="str">
            <v>B</v>
          </cell>
          <cell r="E534">
            <v>138</v>
          </cell>
          <cell r="F534" t="str">
            <v>Z</v>
          </cell>
          <cell r="G534">
            <v>4</v>
          </cell>
          <cell r="H534" t="str">
            <v>C5705B-138Z-4</v>
          </cell>
          <cell r="I534">
            <v>0.8</v>
          </cell>
          <cell r="J534">
            <v>388.995</v>
          </cell>
        </row>
        <row r="535">
          <cell r="A535" t="str">
            <v>139-1</v>
          </cell>
          <cell r="B535">
            <v>5057</v>
          </cell>
          <cell r="C535">
            <v>5</v>
          </cell>
          <cell r="D535" t="str">
            <v>B</v>
          </cell>
          <cell r="E535">
            <v>139</v>
          </cell>
          <cell r="F535" t="str">
            <v>Z</v>
          </cell>
          <cell r="G535">
            <v>1</v>
          </cell>
          <cell r="H535" t="str">
            <v>C5705B-139Z-1</v>
          </cell>
          <cell r="I535">
            <v>0.51500000000000001</v>
          </cell>
          <cell r="J535">
            <v>389.7</v>
          </cell>
        </row>
        <row r="536">
          <cell r="A536" t="str">
            <v>139-2</v>
          </cell>
          <cell r="B536">
            <v>5057</v>
          </cell>
          <cell r="C536">
            <v>5</v>
          </cell>
          <cell r="D536" t="str">
            <v>B</v>
          </cell>
          <cell r="E536">
            <v>139</v>
          </cell>
          <cell r="F536" t="str">
            <v>Z</v>
          </cell>
          <cell r="G536">
            <v>2</v>
          </cell>
          <cell r="H536" t="str">
            <v>C5705B-139Z-2</v>
          </cell>
          <cell r="I536">
            <v>0.85499999999999998</v>
          </cell>
          <cell r="J536">
            <v>390.21499999999997</v>
          </cell>
        </row>
        <row r="537">
          <cell r="A537" t="str">
            <v>139-3</v>
          </cell>
          <cell r="B537">
            <v>5057</v>
          </cell>
          <cell r="C537">
            <v>5</v>
          </cell>
          <cell r="D537" t="str">
            <v>B</v>
          </cell>
          <cell r="E537">
            <v>139</v>
          </cell>
          <cell r="F537" t="str">
            <v>Z</v>
          </cell>
          <cell r="G537">
            <v>3</v>
          </cell>
          <cell r="H537" t="str">
            <v>C5705B-139Z-3</v>
          </cell>
          <cell r="I537">
            <v>0.88</v>
          </cell>
          <cell r="J537">
            <v>391.07</v>
          </cell>
        </row>
        <row r="538">
          <cell r="A538" t="str">
            <v>139-4</v>
          </cell>
          <cell r="B538">
            <v>5057</v>
          </cell>
          <cell r="C538">
            <v>5</v>
          </cell>
          <cell r="D538" t="str">
            <v>B</v>
          </cell>
          <cell r="E538">
            <v>139</v>
          </cell>
          <cell r="F538" t="str">
            <v>Z</v>
          </cell>
          <cell r="G538">
            <v>4</v>
          </cell>
          <cell r="H538" t="str">
            <v>C5705B-139Z-4</v>
          </cell>
          <cell r="I538">
            <v>0.8</v>
          </cell>
          <cell r="J538">
            <v>391.95</v>
          </cell>
        </row>
        <row r="539">
          <cell r="A539" t="str">
            <v>140-1</v>
          </cell>
          <cell r="B539">
            <v>5057</v>
          </cell>
          <cell r="C539">
            <v>5</v>
          </cell>
          <cell r="D539" t="str">
            <v>B</v>
          </cell>
          <cell r="E539">
            <v>140</v>
          </cell>
          <cell r="F539" t="str">
            <v>Z</v>
          </cell>
          <cell r="G539">
            <v>1</v>
          </cell>
          <cell r="H539" t="str">
            <v>C5705B-140Z-1</v>
          </cell>
          <cell r="I539">
            <v>0.41</v>
          </cell>
          <cell r="J539">
            <v>392.7</v>
          </cell>
        </row>
        <row r="540">
          <cell r="A540" t="str">
            <v>140-2</v>
          </cell>
          <cell r="B540">
            <v>5057</v>
          </cell>
          <cell r="C540">
            <v>5</v>
          </cell>
          <cell r="D540" t="str">
            <v>B</v>
          </cell>
          <cell r="E540">
            <v>140</v>
          </cell>
          <cell r="F540" t="str">
            <v>Z</v>
          </cell>
          <cell r="G540">
            <v>2</v>
          </cell>
          <cell r="H540" t="str">
            <v>C5705B-140Z-2</v>
          </cell>
          <cell r="I540">
            <v>0.77500000000000002</v>
          </cell>
          <cell r="J540">
            <v>393.11</v>
          </cell>
        </row>
        <row r="541">
          <cell r="A541" t="str">
            <v>140-3</v>
          </cell>
          <cell r="B541">
            <v>5057</v>
          </cell>
          <cell r="C541">
            <v>5</v>
          </cell>
          <cell r="D541" t="str">
            <v>B</v>
          </cell>
          <cell r="E541">
            <v>140</v>
          </cell>
          <cell r="F541" t="str">
            <v>Z</v>
          </cell>
          <cell r="G541">
            <v>3</v>
          </cell>
          <cell r="H541" t="str">
            <v>C5705B-140Z-3</v>
          </cell>
          <cell r="I541">
            <v>0.97</v>
          </cell>
          <cell r="J541">
            <v>393.88499999999999</v>
          </cell>
        </row>
        <row r="542">
          <cell r="A542" t="str">
            <v>140-4</v>
          </cell>
          <cell r="B542">
            <v>5057</v>
          </cell>
          <cell r="C542">
            <v>5</v>
          </cell>
          <cell r="D542" t="str">
            <v>B</v>
          </cell>
          <cell r="E542">
            <v>140</v>
          </cell>
          <cell r="F542" t="str">
            <v>Z</v>
          </cell>
          <cell r="G542">
            <v>4</v>
          </cell>
          <cell r="H542" t="str">
            <v>C5705B-140Z-4</v>
          </cell>
          <cell r="I542">
            <v>0.97</v>
          </cell>
          <cell r="J542">
            <v>394.85500000000002</v>
          </cell>
        </row>
        <row r="543">
          <cell r="A543" t="str">
            <v>141-1</v>
          </cell>
          <cell r="B543">
            <v>5057</v>
          </cell>
          <cell r="C543">
            <v>5</v>
          </cell>
          <cell r="D543" t="str">
            <v>B</v>
          </cell>
          <cell r="E543">
            <v>141</v>
          </cell>
          <cell r="F543" t="str">
            <v>Z</v>
          </cell>
          <cell r="G543">
            <v>1</v>
          </cell>
          <cell r="H543" t="str">
            <v>C5705B-141Z-1</v>
          </cell>
          <cell r="I543">
            <v>0.8</v>
          </cell>
          <cell r="J543">
            <v>395.7</v>
          </cell>
        </row>
        <row r="544">
          <cell r="A544" t="str">
            <v>141-2</v>
          </cell>
          <cell r="B544">
            <v>5057</v>
          </cell>
          <cell r="C544">
            <v>5</v>
          </cell>
          <cell r="D544" t="str">
            <v>B</v>
          </cell>
          <cell r="E544">
            <v>141</v>
          </cell>
          <cell r="F544" t="str">
            <v>Z</v>
          </cell>
          <cell r="G544">
            <v>2</v>
          </cell>
          <cell r="H544" t="str">
            <v>C5705B-141Z-2</v>
          </cell>
          <cell r="I544">
            <v>0.56000000000000005</v>
          </cell>
          <cell r="J544">
            <v>396.5</v>
          </cell>
        </row>
        <row r="545">
          <cell r="A545" t="str">
            <v>141-3</v>
          </cell>
          <cell r="B545">
            <v>5057</v>
          </cell>
          <cell r="C545">
            <v>5</v>
          </cell>
          <cell r="D545" t="str">
            <v>B</v>
          </cell>
          <cell r="E545">
            <v>141</v>
          </cell>
          <cell r="F545" t="str">
            <v>Z</v>
          </cell>
          <cell r="G545">
            <v>3</v>
          </cell>
          <cell r="H545" t="str">
            <v>C5705B-141Z-3</v>
          </cell>
          <cell r="I545">
            <v>0.97499999999999998</v>
          </cell>
          <cell r="J545">
            <v>397.06</v>
          </cell>
        </row>
        <row r="546">
          <cell r="A546" t="str">
            <v>141-4</v>
          </cell>
          <cell r="B546">
            <v>5057</v>
          </cell>
          <cell r="C546">
            <v>5</v>
          </cell>
          <cell r="D546" t="str">
            <v>B</v>
          </cell>
          <cell r="E546">
            <v>141</v>
          </cell>
          <cell r="F546" t="str">
            <v>Z</v>
          </cell>
          <cell r="G546">
            <v>4</v>
          </cell>
          <cell r="H546" t="str">
            <v>C5705B-141Z-4</v>
          </cell>
          <cell r="I546">
            <v>0.78</v>
          </cell>
          <cell r="J546">
            <v>398.03500000000003</v>
          </cell>
        </row>
        <row r="547">
          <cell r="A547" t="str">
            <v>142-1</v>
          </cell>
          <cell r="B547">
            <v>5057</v>
          </cell>
          <cell r="C547">
            <v>5</v>
          </cell>
          <cell r="D547" t="str">
            <v>B</v>
          </cell>
          <cell r="E547">
            <v>142</v>
          </cell>
          <cell r="F547" t="str">
            <v>Z</v>
          </cell>
          <cell r="G547">
            <v>1</v>
          </cell>
          <cell r="H547" t="str">
            <v>C5705B-142Z-1</v>
          </cell>
          <cell r="I547">
            <v>0.96</v>
          </cell>
          <cell r="J547">
            <v>398.7</v>
          </cell>
        </row>
        <row r="548">
          <cell r="A548" t="str">
            <v>142-2</v>
          </cell>
          <cell r="B548">
            <v>5057</v>
          </cell>
          <cell r="C548">
            <v>5</v>
          </cell>
          <cell r="D548" t="str">
            <v>B</v>
          </cell>
          <cell r="E548">
            <v>142</v>
          </cell>
          <cell r="F548" t="str">
            <v>Z</v>
          </cell>
          <cell r="G548">
            <v>2</v>
          </cell>
          <cell r="H548" t="str">
            <v>C5705B-142Z-2</v>
          </cell>
          <cell r="I548">
            <v>0.45500000000000002</v>
          </cell>
          <cell r="J548">
            <v>399.66</v>
          </cell>
        </row>
        <row r="549">
          <cell r="A549" t="str">
            <v>142-3</v>
          </cell>
          <cell r="B549">
            <v>5057</v>
          </cell>
          <cell r="C549">
            <v>5</v>
          </cell>
          <cell r="D549" t="str">
            <v>B</v>
          </cell>
          <cell r="E549">
            <v>142</v>
          </cell>
          <cell r="F549" t="str">
            <v>Z</v>
          </cell>
          <cell r="G549">
            <v>3</v>
          </cell>
          <cell r="H549" t="str">
            <v>C5705B-142Z-3</v>
          </cell>
          <cell r="I549">
            <v>0.995</v>
          </cell>
          <cell r="J549">
            <v>400.11500000000001</v>
          </cell>
        </row>
        <row r="550">
          <cell r="A550" t="str">
            <v>142-4</v>
          </cell>
          <cell r="B550">
            <v>5057</v>
          </cell>
          <cell r="C550">
            <v>5</v>
          </cell>
          <cell r="D550" t="str">
            <v>B</v>
          </cell>
          <cell r="E550">
            <v>142</v>
          </cell>
          <cell r="F550" t="str">
            <v>Z</v>
          </cell>
          <cell r="G550">
            <v>4</v>
          </cell>
          <cell r="H550" t="str">
            <v>C5705B-142Z-4</v>
          </cell>
          <cell r="I550">
            <v>0.83499999999999996</v>
          </cell>
          <cell r="J550">
            <v>401.11</v>
          </cell>
        </row>
        <row r="551">
          <cell r="A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</sheetData>
      <sheetData sheetId="2">
        <row r="3">
          <cell r="AT3" t="str">
            <v>uncertain</v>
          </cell>
          <cell r="AU3">
            <v>0</v>
          </cell>
        </row>
        <row r="4">
          <cell r="AT4" t="str">
            <v>likely</v>
          </cell>
          <cell r="AU4">
            <v>1</v>
          </cell>
        </row>
        <row r="5">
          <cell r="AT5" t="str">
            <v>certain</v>
          </cell>
          <cell r="AU5">
            <v>2</v>
          </cell>
        </row>
        <row r="12">
          <cell r="AI12" t="str">
            <v>undeformed</v>
          </cell>
          <cell r="AJ12">
            <v>0</v>
          </cell>
        </row>
        <row r="13">
          <cell r="AI13" t="str">
            <v>minor fracturing</v>
          </cell>
          <cell r="AJ13">
            <v>1</v>
          </cell>
        </row>
        <row r="14">
          <cell r="AI14" t="str">
            <v>moderate fracturing</v>
          </cell>
          <cell r="AJ14">
            <v>2</v>
          </cell>
        </row>
        <row r="15">
          <cell r="AI15" t="str">
            <v>fracturing with incipient grain size reduction and rotation</v>
          </cell>
          <cell r="AJ15">
            <v>3</v>
          </cell>
        </row>
        <row r="16">
          <cell r="AI16" t="str">
            <v>well-developed cataclasis</v>
          </cell>
          <cell r="AJ16">
            <v>4</v>
          </cell>
        </row>
        <row r="17">
          <cell r="AI17" t="str">
            <v>Ultracataclasite (or fault gouge)</v>
          </cell>
          <cell r="AJ17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rittle deformation"/>
      <sheetName val="Depth_Lookup"/>
      <sheetName val="definitions_list_lookup"/>
    </sheetNames>
    <sheetDataSet>
      <sheetData sheetId="0"/>
      <sheetData sheetId="1">
        <row r="3">
          <cell r="A3" t="str">
            <v>1-1</v>
          </cell>
          <cell r="B3">
            <v>5057</v>
          </cell>
          <cell r="C3">
            <v>5</v>
          </cell>
          <cell r="D3" t="str">
            <v>B</v>
          </cell>
          <cell r="E3">
            <v>1</v>
          </cell>
          <cell r="F3" t="str">
            <v>Z</v>
          </cell>
          <cell r="G3">
            <v>1</v>
          </cell>
          <cell r="H3" t="str">
            <v>C5705B-1Z-1</v>
          </cell>
          <cell r="I3">
            <v>0.9</v>
          </cell>
          <cell r="J3">
            <v>0</v>
          </cell>
        </row>
        <row r="4">
          <cell r="A4" t="str">
            <v>1-2</v>
          </cell>
          <cell r="B4">
            <v>5057</v>
          </cell>
          <cell r="C4">
            <v>5</v>
          </cell>
          <cell r="D4" t="str">
            <v>B</v>
          </cell>
          <cell r="E4">
            <v>1</v>
          </cell>
          <cell r="F4" t="str">
            <v>Z</v>
          </cell>
          <cell r="G4">
            <v>2</v>
          </cell>
          <cell r="H4" t="str">
            <v>C5705B-1Z-2</v>
          </cell>
          <cell r="I4">
            <v>0.875</v>
          </cell>
          <cell r="J4">
            <v>0.9</v>
          </cell>
        </row>
        <row r="5">
          <cell r="A5" t="str">
            <v>1-3</v>
          </cell>
          <cell r="B5">
            <v>5057</v>
          </cell>
          <cell r="C5">
            <v>5</v>
          </cell>
          <cell r="D5" t="str">
            <v>B</v>
          </cell>
          <cell r="E5">
            <v>1</v>
          </cell>
          <cell r="F5" t="str">
            <v>Z</v>
          </cell>
          <cell r="G5">
            <v>3</v>
          </cell>
          <cell r="H5" t="str">
            <v>C5705B-1Z-3</v>
          </cell>
          <cell r="I5">
            <v>0.93</v>
          </cell>
          <cell r="J5">
            <v>1.7749999999999999</v>
          </cell>
        </row>
        <row r="6">
          <cell r="A6" t="str">
            <v>2-1</v>
          </cell>
          <cell r="B6">
            <v>5057</v>
          </cell>
          <cell r="C6">
            <v>5</v>
          </cell>
          <cell r="D6" t="str">
            <v>B</v>
          </cell>
          <cell r="E6">
            <v>2</v>
          </cell>
          <cell r="F6" t="str">
            <v>Z</v>
          </cell>
          <cell r="G6">
            <v>1</v>
          </cell>
          <cell r="H6" t="str">
            <v>C5705B-2Z-1</v>
          </cell>
          <cell r="I6">
            <v>0.55000000000000004</v>
          </cell>
          <cell r="J6">
            <v>2.7</v>
          </cell>
        </row>
        <row r="7">
          <cell r="A7" t="str">
            <v>2-2</v>
          </cell>
          <cell r="B7">
            <v>5057</v>
          </cell>
          <cell r="C7">
            <v>5</v>
          </cell>
          <cell r="D7" t="str">
            <v>B</v>
          </cell>
          <cell r="E7">
            <v>2</v>
          </cell>
          <cell r="F7" t="str">
            <v>Z</v>
          </cell>
          <cell r="G7">
            <v>2</v>
          </cell>
          <cell r="H7" t="str">
            <v>C5705B-2Z-2</v>
          </cell>
          <cell r="I7">
            <v>0.83499999999999996</v>
          </cell>
          <cell r="J7">
            <v>3.25</v>
          </cell>
        </row>
        <row r="8">
          <cell r="A8" t="str">
            <v>2-3</v>
          </cell>
          <cell r="B8">
            <v>5057</v>
          </cell>
          <cell r="C8">
            <v>5</v>
          </cell>
          <cell r="D8" t="str">
            <v>B</v>
          </cell>
          <cell r="E8">
            <v>2</v>
          </cell>
          <cell r="F8" t="str">
            <v>Z</v>
          </cell>
          <cell r="G8">
            <v>3</v>
          </cell>
          <cell r="H8" t="str">
            <v>C5705B-2Z-3</v>
          </cell>
          <cell r="I8">
            <v>0.7</v>
          </cell>
          <cell r="J8">
            <v>4.085</v>
          </cell>
        </row>
        <row r="9">
          <cell r="A9" t="str">
            <v>2-4</v>
          </cell>
          <cell r="B9">
            <v>5057</v>
          </cell>
          <cell r="C9">
            <v>5</v>
          </cell>
          <cell r="D9" t="str">
            <v>B</v>
          </cell>
          <cell r="E9">
            <v>2</v>
          </cell>
          <cell r="F9" t="str">
            <v>Z</v>
          </cell>
          <cell r="G9">
            <v>4</v>
          </cell>
          <cell r="H9" t="str">
            <v>C5705B-2Z-4</v>
          </cell>
          <cell r="I9">
            <v>0.90500000000000003</v>
          </cell>
          <cell r="J9">
            <v>4.7850000000000001</v>
          </cell>
        </row>
        <row r="10">
          <cell r="A10" t="str">
            <v>3-1</v>
          </cell>
          <cell r="B10">
            <v>5057</v>
          </cell>
          <cell r="C10">
            <v>5</v>
          </cell>
          <cell r="D10" t="str">
            <v>B</v>
          </cell>
          <cell r="E10">
            <v>3</v>
          </cell>
          <cell r="F10" t="str">
            <v>Z</v>
          </cell>
          <cell r="G10">
            <v>1</v>
          </cell>
          <cell r="H10" t="str">
            <v>C5705B-3Z-1</v>
          </cell>
          <cell r="I10">
            <v>0.90500000000000003</v>
          </cell>
          <cell r="J10">
            <v>5.7</v>
          </cell>
        </row>
        <row r="11">
          <cell r="A11" t="str">
            <v>3-2</v>
          </cell>
          <cell r="B11">
            <v>5057</v>
          </cell>
          <cell r="C11">
            <v>5</v>
          </cell>
          <cell r="D11" t="str">
            <v>B</v>
          </cell>
          <cell r="E11">
            <v>3</v>
          </cell>
          <cell r="F11" t="str">
            <v>Z</v>
          </cell>
          <cell r="G11">
            <v>2</v>
          </cell>
          <cell r="H11" t="str">
            <v>C5705B-3Z-2</v>
          </cell>
          <cell r="I11">
            <v>0.85499999999999998</v>
          </cell>
          <cell r="J11">
            <v>6.6050000000000004</v>
          </cell>
        </row>
        <row r="12">
          <cell r="A12" t="str">
            <v>3-3</v>
          </cell>
          <cell r="B12">
            <v>5057</v>
          </cell>
          <cell r="C12">
            <v>5</v>
          </cell>
          <cell r="D12" t="str">
            <v>B</v>
          </cell>
          <cell r="E12">
            <v>3</v>
          </cell>
          <cell r="F12" t="str">
            <v>Z</v>
          </cell>
          <cell r="G12">
            <v>3</v>
          </cell>
          <cell r="H12" t="str">
            <v>C5705B-3Z-3</v>
          </cell>
          <cell r="I12">
            <v>0.85499999999999998</v>
          </cell>
          <cell r="J12">
            <v>7.46</v>
          </cell>
        </row>
        <row r="13">
          <cell r="A13" t="str">
            <v>3-4</v>
          </cell>
          <cell r="B13">
            <v>5057</v>
          </cell>
          <cell r="C13">
            <v>5</v>
          </cell>
          <cell r="D13" t="str">
            <v>B</v>
          </cell>
          <cell r="E13">
            <v>3</v>
          </cell>
          <cell r="F13" t="str">
            <v>Z</v>
          </cell>
          <cell r="G13">
            <v>4</v>
          </cell>
          <cell r="H13" t="str">
            <v>C5705B-3Z-4</v>
          </cell>
          <cell r="I13">
            <v>0.52500000000000002</v>
          </cell>
          <cell r="J13">
            <v>8.3149999999999995</v>
          </cell>
        </row>
        <row r="14">
          <cell r="A14" t="str">
            <v>4-1</v>
          </cell>
          <cell r="B14">
            <v>5057</v>
          </cell>
          <cell r="C14">
            <v>5</v>
          </cell>
          <cell r="D14" t="str">
            <v>B</v>
          </cell>
          <cell r="E14">
            <v>4</v>
          </cell>
          <cell r="F14" t="str">
            <v>Z</v>
          </cell>
          <cell r="G14">
            <v>1</v>
          </cell>
          <cell r="H14" t="str">
            <v>C5705B-4Z-1</v>
          </cell>
          <cell r="I14">
            <v>0.875</v>
          </cell>
          <cell r="J14">
            <v>8.6999999999999993</v>
          </cell>
        </row>
        <row r="15">
          <cell r="A15" t="str">
            <v>4-2</v>
          </cell>
          <cell r="B15">
            <v>5057</v>
          </cell>
          <cell r="C15">
            <v>5</v>
          </cell>
          <cell r="D15" t="str">
            <v>B</v>
          </cell>
          <cell r="E15">
            <v>4</v>
          </cell>
          <cell r="F15" t="str">
            <v>Z</v>
          </cell>
          <cell r="G15">
            <v>2</v>
          </cell>
          <cell r="H15" t="str">
            <v>C5705B-4Z-2</v>
          </cell>
          <cell r="I15">
            <v>0.74</v>
          </cell>
          <cell r="J15">
            <v>9.5749999999999993</v>
          </cell>
        </row>
        <row r="16">
          <cell r="A16" t="str">
            <v>4-3</v>
          </cell>
          <cell r="B16">
            <v>5057</v>
          </cell>
          <cell r="C16">
            <v>5</v>
          </cell>
          <cell r="D16" t="str">
            <v>B</v>
          </cell>
          <cell r="E16">
            <v>4</v>
          </cell>
          <cell r="F16" t="str">
            <v>Z</v>
          </cell>
          <cell r="G16">
            <v>3</v>
          </cell>
          <cell r="H16" t="str">
            <v>C5705B-4Z-3</v>
          </cell>
          <cell r="I16">
            <v>0.71499999999999997</v>
          </cell>
          <cell r="J16">
            <v>10.315</v>
          </cell>
        </row>
        <row r="17">
          <cell r="A17" t="str">
            <v>4-4</v>
          </cell>
          <cell r="B17">
            <v>5057</v>
          </cell>
          <cell r="C17">
            <v>5</v>
          </cell>
          <cell r="D17" t="str">
            <v>B</v>
          </cell>
          <cell r="E17">
            <v>4</v>
          </cell>
          <cell r="F17" t="str">
            <v>Z</v>
          </cell>
          <cell r="G17">
            <v>4</v>
          </cell>
          <cell r="H17" t="str">
            <v>C5705B-4Z-4</v>
          </cell>
          <cell r="I17">
            <v>0.8</v>
          </cell>
          <cell r="J17">
            <v>11.03</v>
          </cell>
        </row>
        <row r="18">
          <cell r="A18" t="str">
            <v>5-1</v>
          </cell>
          <cell r="B18">
            <v>5057</v>
          </cell>
          <cell r="C18">
            <v>5</v>
          </cell>
          <cell r="D18" t="str">
            <v>B</v>
          </cell>
          <cell r="E18">
            <v>5</v>
          </cell>
          <cell r="F18" t="str">
            <v>Z</v>
          </cell>
          <cell r="G18">
            <v>1</v>
          </cell>
          <cell r="H18" t="str">
            <v>C5705B-5Z-1</v>
          </cell>
          <cell r="I18">
            <v>0.78500000000000003</v>
          </cell>
          <cell r="J18">
            <v>11.7</v>
          </cell>
        </row>
        <row r="19">
          <cell r="A19" t="str">
            <v>5-2</v>
          </cell>
          <cell r="B19">
            <v>5057</v>
          </cell>
          <cell r="C19">
            <v>5</v>
          </cell>
          <cell r="D19" t="str">
            <v>B</v>
          </cell>
          <cell r="E19">
            <v>5</v>
          </cell>
          <cell r="F19" t="str">
            <v>Z</v>
          </cell>
          <cell r="G19">
            <v>2</v>
          </cell>
          <cell r="H19" t="str">
            <v>C5705B-5Z-2</v>
          </cell>
          <cell r="I19">
            <v>0.89500000000000002</v>
          </cell>
          <cell r="J19">
            <v>12.484999999999999</v>
          </cell>
        </row>
        <row r="20">
          <cell r="A20" t="str">
            <v>5-3</v>
          </cell>
          <cell r="B20">
            <v>5057</v>
          </cell>
          <cell r="C20">
            <v>5</v>
          </cell>
          <cell r="D20" t="str">
            <v>B</v>
          </cell>
          <cell r="E20">
            <v>5</v>
          </cell>
          <cell r="F20" t="str">
            <v>Z</v>
          </cell>
          <cell r="G20">
            <v>3</v>
          </cell>
          <cell r="H20" t="str">
            <v>C5705B-5Z-3</v>
          </cell>
          <cell r="I20">
            <v>0.84499999999999997</v>
          </cell>
          <cell r="J20">
            <v>13.38</v>
          </cell>
        </row>
        <row r="21">
          <cell r="A21" t="str">
            <v>5-4</v>
          </cell>
          <cell r="B21">
            <v>5057</v>
          </cell>
          <cell r="C21">
            <v>5</v>
          </cell>
          <cell r="D21" t="str">
            <v>B</v>
          </cell>
          <cell r="E21">
            <v>5</v>
          </cell>
          <cell r="F21" t="str">
            <v>Z</v>
          </cell>
          <cell r="G21">
            <v>4</v>
          </cell>
          <cell r="H21" t="str">
            <v>C5705B-5Z-4</v>
          </cell>
          <cell r="I21">
            <v>0.62</v>
          </cell>
          <cell r="J21">
            <v>14.225</v>
          </cell>
        </row>
        <row r="22">
          <cell r="A22" t="str">
            <v>6-1</v>
          </cell>
          <cell r="B22">
            <v>5057</v>
          </cell>
          <cell r="C22">
            <v>5</v>
          </cell>
          <cell r="D22" t="str">
            <v>B</v>
          </cell>
          <cell r="E22">
            <v>6</v>
          </cell>
          <cell r="F22" t="str">
            <v>Z</v>
          </cell>
          <cell r="G22">
            <v>1</v>
          </cell>
          <cell r="H22" t="str">
            <v>C5705B-6Z-1</v>
          </cell>
          <cell r="I22">
            <v>0.9</v>
          </cell>
          <cell r="J22">
            <v>14.7</v>
          </cell>
        </row>
        <row r="23">
          <cell r="A23" t="str">
            <v>6-2</v>
          </cell>
          <cell r="B23">
            <v>5057</v>
          </cell>
          <cell r="C23">
            <v>5</v>
          </cell>
          <cell r="D23" t="str">
            <v>B</v>
          </cell>
          <cell r="E23">
            <v>6</v>
          </cell>
          <cell r="F23" t="str">
            <v>Z</v>
          </cell>
          <cell r="G23">
            <v>2</v>
          </cell>
          <cell r="H23" t="str">
            <v>C5705B-6Z-2</v>
          </cell>
          <cell r="I23">
            <v>0.94499999999999995</v>
          </cell>
          <cell r="J23">
            <v>15.6</v>
          </cell>
        </row>
        <row r="24">
          <cell r="A24" t="str">
            <v>6-3</v>
          </cell>
          <cell r="B24">
            <v>5057</v>
          </cell>
          <cell r="C24">
            <v>5</v>
          </cell>
          <cell r="D24" t="str">
            <v>B</v>
          </cell>
          <cell r="E24">
            <v>6</v>
          </cell>
          <cell r="F24" t="str">
            <v>Z</v>
          </cell>
          <cell r="G24">
            <v>3</v>
          </cell>
          <cell r="H24" t="str">
            <v>C5705B-6Z-3</v>
          </cell>
          <cell r="I24">
            <v>0.69</v>
          </cell>
          <cell r="J24">
            <v>16.545000000000002</v>
          </cell>
        </row>
        <row r="25">
          <cell r="A25" t="str">
            <v>6-4</v>
          </cell>
          <cell r="B25">
            <v>5057</v>
          </cell>
          <cell r="C25">
            <v>5</v>
          </cell>
          <cell r="D25" t="str">
            <v>B</v>
          </cell>
          <cell r="E25">
            <v>6</v>
          </cell>
          <cell r="F25" t="str">
            <v>Z</v>
          </cell>
          <cell r="G25">
            <v>4</v>
          </cell>
          <cell r="H25" t="str">
            <v>C5705B-6Z-4</v>
          </cell>
          <cell r="I25">
            <v>0.59499999999999997</v>
          </cell>
          <cell r="J25">
            <v>17.234999999999999</v>
          </cell>
        </row>
        <row r="26">
          <cell r="A26" t="str">
            <v>7-1</v>
          </cell>
          <cell r="B26">
            <v>5057</v>
          </cell>
          <cell r="C26">
            <v>5</v>
          </cell>
          <cell r="D26" t="str">
            <v>B</v>
          </cell>
          <cell r="E26">
            <v>7</v>
          </cell>
          <cell r="F26" t="str">
            <v>Z</v>
          </cell>
          <cell r="G26">
            <v>1</v>
          </cell>
          <cell r="H26" t="str">
            <v>C5705B-7Z-1</v>
          </cell>
          <cell r="I26">
            <v>0.9</v>
          </cell>
          <cell r="J26">
            <v>17.7</v>
          </cell>
        </row>
        <row r="27">
          <cell r="A27" t="str">
            <v>7-2</v>
          </cell>
          <cell r="B27">
            <v>5057</v>
          </cell>
          <cell r="C27">
            <v>5</v>
          </cell>
          <cell r="D27" t="str">
            <v>B</v>
          </cell>
          <cell r="E27">
            <v>7</v>
          </cell>
          <cell r="F27" t="str">
            <v>Z</v>
          </cell>
          <cell r="G27">
            <v>2</v>
          </cell>
          <cell r="H27" t="str">
            <v>C5705B-7Z-2</v>
          </cell>
          <cell r="I27">
            <v>0.89</v>
          </cell>
          <cell r="J27">
            <v>18.600000000000001</v>
          </cell>
        </row>
        <row r="28">
          <cell r="A28" t="str">
            <v>7-3</v>
          </cell>
          <cell r="B28">
            <v>5057</v>
          </cell>
          <cell r="C28">
            <v>5</v>
          </cell>
          <cell r="D28" t="str">
            <v>B</v>
          </cell>
          <cell r="E28">
            <v>7</v>
          </cell>
          <cell r="F28" t="str">
            <v>Z</v>
          </cell>
          <cell r="G28">
            <v>3</v>
          </cell>
          <cell r="H28" t="str">
            <v>C5705B-7Z-3</v>
          </cell>
          <cell r="I28">
            <v>0.5</v>
          </cell>
          <cell r="J28">
            <v>19.489999999999998</v>
          </cell>
        </row>
        <row r="29">
          <cell r="A29" t="str">
            <v>7-4</v>
          </cell>
          <cell r="B29">
            <v>5057</v>
          </cell>
          <cell r="C29">
            <v>5</v>
          </cell>
          <cell r="D29" t="str">
            <v>B</v>
          </cell>
          <cell r="E29">
            <v>7</v>
          </cell>
          <cell r="F29" t="str">
            <v>Z</v>
          </cell>
          <cell r="G29">
            <v>4</v>
          </cell>
          <cell r="H29" t="str">
            <v>C5705B-7Z-4</v>
          </cell>
          <cell r="I29">
            <v>0.9</v>
          </cell>
          <cell r="J29">
            <v>19.989999999999998</v>
          </cell>
        </row>
        <row r="30">
          <cell r="A30" t="str">
            <v>8-1</v>
          </cell>
          <cell r="B30">
            <v>5057</v>
          </cell>
          <cell r="C30">
            <v>5</v>
          </cell>
          <cell r="D30" t="str">
            <v>B</v>
          </cell>
          <cell r="E30">
            <v>8</v>
          </cell>
          <cell r="F30" t="str">
            <v>Z</v>
          </cell>
          <cell r="G30">
            <v>1</v>
          </cell>
          <cell r="H30" t="str">
            <v>C5705B-8Z-1</v>
          </cell>
          <cell r="I30">
            <v>0.66</v>
          </cell>
          <cell r="J30">
            <v>20.7</v>
          </cell>
        </row>
        <row r="31">
          <cell r="A31" t="str">
            <v>8-2</v>
          </cell>
          <cell r="B31">
            <v>5057</v>
          </cell>
          <cell r="C31">
            <v>5</v>
          </cell>
          <cell r="D31" t="str">
            <v>B</v>
          </cell>
          <cell r="E31">
            <v>8</v>
          </cell>
          <cell r="F31" t="str">
            <v>Z</v>
          </cell>
          <cell r="G31">
            <v>2</v>
          </cell>
          <cell r="H31" t="str">
            <v>C5705B-8Z-2</v>
          </cell>
          <cell r="I31">
            <v>0.98</v>
          </cell>
          <cell r="J31">
            <v>21.36</v>
          </cell>
        </row>
        <row r="32">
          <cell r="A32" t="str">
            <v>8-3</v>
          </cell>
          <cell r="B32">
            <v>5057</v>
          </cell>
          <cell r="C32">
            <v>5</v>
          </cell>
          <cell r="D32" t="str">
            <v>B</v>
          </cell>
          <cell r="E32">
            <v>8</v>
          </cell>
          <cell r="F32" t="str">
            <v>Z</v>
          </cell>
          <cell r="G32">
            <v>3</v>
          </cell>
          <cell r="H32" t="str">
            <v>C5705B-8Z-3</v>
          </cell>
          <cell r="I32">
            <v>0.6</v>
          </cell>
          <cell r="J32">
            <v>22.34</v>
          </cell>
        </row>
        <row r="33">
          <cell r="A33" t="str">
            <v>8-4</v>
          </cell>
          <cell r="B33">
            <v>5057</v>
          </cell>
          <cell r="C33">
            <v>5</v>
          </cell>
          <cell r="D33" t="str">
            <v>B</v>
          </cell>
          <cell r="E33">
            <v>8</v>
          </cell>
          <cell r="F33" t="str">
            <v>Z</v>
          </cell>
          <cell r="G33">
            <v>4</v>
          </cell>
          <cell r="H33" t="str">
            <v>C5705B-8Z-4</v>
          </cell>
          <cell r="I33">
            <v>0.84</v>
          </cell>
          <cell r="J33">
            <v>22.94</v>
          </cell>
        </row>
        <row r="34">
          <cell r="A34" t="str">
            <v>9-1</v>
          </cell>
          <cell r="B34">
            <v>5057</v>
          </cell>
          <cell r="C34">
            <v>5</v>
          </cell>
          <cell r="D34" t="str">
            <v>B</v>
          </cell>
          <cell r="E34">
            <v>9</v>
          </cell>
          <cell r="F34" t="str">
            <v>Z</v>
          </cell>
          <cell r="G34">
            <v>1</v>
          </cell>
          <cell r="H34" t="str">
            <v>C5705B-9Z-1</v>
          </cell>
          <cell r="I34">
            <v>0.89500000000000002</v>
          </cell>
          <cell r="J34">
            <v>23.7</v>
          </cell>
        </row>
        <row r="35">
          <cell r="A35" t="str">
            <v>9-2</v>
          </cell>
          <cell r="B35">
            <v>5057</v>
          </cell>
          <cell r="C35">
            <v>5</v>
          </cell>
          <cell r="D35" t="str">
            <v>B</v>
          </cell>
          <cell r="E35">
            <v>9</v>
          </cell>
          <cell r="F35" t="str">
            <v>Z</v>
          </cell>
          <cell r="G35">
            <v>2</v>
          </cell>
          <cell r="H35" t="str">
            <v>C5705B-9Z-2</v>
          </cell>
          <cell r="I35">
            <v>0.96</v>
          </cell>
          <cell r="J35">
            <v>24.594999999999999</v>
          </cell>
        </row>
        <row r="36">
          <cell r="A36" t="str">
            <v>9-3</v>
          </cell>
          <cell r="B36">
            <v>5057</v>
          </cell>
          <cell r="C36">
            <v>5</v>
          </cell>
          <cell r="D36" t="str">
            <v>B</v>
          </cell>
          <cell r="E36">
            <v>9</v>
          </cell>
          <cell r="F36" t="str">
            <v>Z</v>
          </cell>
          <cell r="G36">
            <v>3</v>
          </cell>
          <cell r="H36" t="str">
            <v>C5705B-9Z-3</v>
          </cell>
          <cell r="I36">
            <v>0.53</v>
          </cell>
          <cell r="J36">
            <v>25.555</v>
          </cell>
        </row>
        <row r="37">
          <cell r="A37" t="str">
            <v>9-4</v>
          </cell>
          <cell r="B37">
            <v>5057</v>
          </cell>
          <cell r="C37">
            <v>5</v>
          </cell>
          <cell r="D37" t="str">
            <v>B</v>
          </cell>
          <cell r="E37">
            <v>9</v>
          </cell>
          <cell r="F37" t="str">
            <v>Z</v>
          </cell>
          <cell r="G37">
            <v>4</v>
          </cell>
          <cell r="H37" t="str">
            <v>C5705B-9Z-4</v>
          </cell>
          <cell r="I37">
            <v>0.71499999999999997</v>
          </cell>
          <cell r="J37">
            <v>26.085000000000001</v>
          </cell>
        </row>
        <row r="38">
          <cell r="A38" t="str">
            <v>10-1</v>
          </cell>
          <cell r="B38">
            <v>5057</v>
          </cell>
          <cell r="C38">
            <v>5</v>
          </cell>
          <cell r="D38" t="str">
            <v>B</v>
          </cell>
          <cell r="E38">
            <v>10</v>
          </cell>
          <cell r="F38" t="str">
            <v>Z</v>
          </cell>
          <cell r="G38">
            <v>1</v>
          </cell>
          <cell r="H38" t="str">
            <v>C5705B-10Z-1</v>
          </cell>
          <cell r="I38">
            <v>0.97499999999999998</v>
          </cell>
          <cell r="J38">
            <v>26.7</v>
          </cell>
        </row>
        <row r="39">
          <cell r="A39" t="str">
            <v>10-2</v>
          </cell>
          <cell r="B39">
            <v>5057</v>
          </cell>
          <cell r="C39">
            <v>5</v>
          </cell>
          <cell r="D39" t="str">
            <v>B</v>
          </cell>
          <cell r="E39">
            <v>10</v>
          </cell>
          <cell r="F39" t="str">
            <v>Z</v>
          </cell>
          <cell r="G39">
            <v>2</v>
          </cell>
          <cell r="H39" t="str">
            <v>C5705B-10Z-2</v>
          </cell>
          <cell r="I39">
            <v>0.94499999999999995</v>
          </cell>
          <cell r="J39">
            <v>27.675000000000001</v>
          </cell>
        </row>
        <row r="40">
          <cell r="A40" t="str">
            <v>10-3</v>
          </cell>
          <cell r="B40">
            <v>5057</v>
          </cell>
          <cell r="C40">
            <v>5</v>
          </cell>
          <cell r="D40" t="str">
            <v>B</v>
          </cell>
          <cell r="E40">
            <v>10</v>
          </cell>
          <cell r="F40" t="str">
            <v>Z</v>
          </cell>
          <cell r="G40">
            <v>3</v>
          </cell>
          <cell r="H40" t="str">
            <v>C5705B-10Z-3</v>
          </cell>
          <cell r="I40">
            <v>0.76500000000000001</v>
          </cell>
          <cell r="J40">
            <v>28.62</v>
          </cell>
        </row>
        <row r="41">
          <cell r="A41" t="str">
            <v>10-4</v>
          </cell>
          <cell r="B41">
            <v>5057</v>
          </cell>
          <cell r="C41">
            <v>5</v>
          </cell>
          <cell r="D41" t="str">
            <v>B</v>
          </cell>
          <cell r="E41">
            <v>10</v>
          </cell>
          <cell r="F41" t="str">
            <v>Z</v>
          </cell>
          <cell r="G41">
            <v>4</v>
          </cell>
          <cell r="H41" t="str">
            <v>C5705B-10Z-4</v>
          </cell>
          <cell r="I41">
            <v>0.54500000000000004</v>
          </cell>
          <cell r="J41">
            <v>29.385000000000002</v>
          </cell>
        </row>
        <row r="42">
          <cell r="A42" t="str">
            <v>11-1</v>
          </cell>
          <cell r="B42">
            <v>5057</v>
          </cell>
          <cell r="C42">
            <v>5</v>
          </cell>
          <cell r="D42" t="str">
            <v>B</v>
          </cell>
          <cell r="E42">
            <v>11</v>
          </cell>
          <cell r="F42" t="str">
            <v>Z</v>
          </cell>
          <cell r="G42">
            <v>1</v>
          </cell>
          <cell r="H42" t="str">
            <v>C5705B-11Z-1</v>
          </cell>
          <cell r="I42">
            <v>0.9</v>
          </cell>
          <cell r="J42">
            <v>29.7</v>
          </cell>
        </row>
        <row r="43">
          <cell r="A43" t="str">
            <v>11-2</v>
          </cell>
          <cell r="B43">
            <v>5057</v>
          </cell>
          <cell r="C43">
            <v>5</v>
          </cell>
          <cell r="D43" t="str">
            <v>B</v>
          </cell>
          <cell r="E43">
            <v>11</v>
          </cell>
          <cell r="F43" t="str">
            <v>Z</v>
          </cell>
          <cell r="G43">
            <v>2</v>
          </cell>
          <cell r="H43" t="str">
            <v>C5705B-11Z-2</v>
          </cell>
          <cell r="I43">
            <v>0.49</v>
          </cell>
          <cell r="J43">
            <v>30.6</v>
          </cell>
        </row>
        <row r="44">
          <cell r="A44" t="str">
            <v>11-3</v>
          </cell>
          <cell r="B44">
            <v>5057</v>
          </cell>
          <cell r="C44">
            <v>5</v>
          </cell>
          <cell r="D44" t="str">
            <v>B</v>
          </cell>
          <cell r="E44">
            <v>11</v>
          </cell>
          <cell r="F44" t="str">
            <v>Z</v>
          </cell>
          <cell r="G44">
            <v>3</v>
          </cell>
          <cell r="H44" t="str">
            <v>C5705B-11Z-3</v>
          </cell>
          <cell r="I44">
            <v>0.80500000000000005</v>
          </cell>
          <cell r="J44">
            <v>31.09</v>
          </cell>
        </row>
        <row r="45">
          <cell r="A45" t="str">
            <v>11-4</v>
          </cell>
          <cell r="B45">
            <v>5057</v>
          </cell>
          <cell r="C45">
            <v>5</v>
          </cell>
          <cell r="D45" t="str">
            <v>B</v>
          </cell>
          <cell r="E45">
            <v>11</v>
          </cell>
          <cell r="F45" t="str">
            <v>Z</v>
          </cell>
          <cell r="G45">
            <v>4</v>
          </cell>
          <cell r="H45" t="str">
            <v>C5705B-11Z-4</v>
          </cell>
          <cell r="I45">
            <v>0.73</v>
          </cell>
          <cell r="J45">
            <v>31.895</v>
          </cell>
        </row>
        <row r="46">
          <cell r="A46" t="str">
            <v>12-1</v>
          </cell>
          <cell r="B46">
            <v>5057</v>
          </cell>
          <cell r="C46">
            <v>5</v>
          </cell>
          <cell r="D46" t="str">
            <v>B</v>
          </cell>
          <cell r="E46">
            <v>12</v>
          </cell>
          <cell r="F46" t="str">
            <v>Z</v>
          </cell>
          <cell r="G46">
            <v>1</v>
          </cell>
          <cell r="H46" t="str">
            <v>C5705B-12Z-1</v>
          </cell>
          <cell r="I46">
            <v>0.1</v>
          </cell>
          <cell r="J46">
            <v>32.700000000000003</v>
          </cell>
        </row>
        <row r="47">
          <cell r="A47" t="str">
            <v>13-1</v>
          </cell>
          <cell r="B47">
            <v>5057</v>
          </cell>
          <cell r="C47">
            <v>5</v>
          </cell>
          <cell r="D47" t="str">
            <v>B</v>
          </cell>
          <cell r="E47">
            <v>13</v>
          </cell>
          <cell r="F47" t="str">
            <v>M</v>
          </cell>
          <cell r="G47">
            <v>1</v>
          </cell>
          <cell r="H47" t="str">
            <v>C5705B-13M-1</v>
          </cell>
          <cell r="I47">
            <v>0.61</v>
          </cell>
          <cell r="J47">
            <v>20.7</v>
          </cell>
        </row>
        <row r="48">
          <cell r="A48" t="str">
            <v>13-2</v>
          </cell>
          <cell r="B48">
            <v>5057</v>
          </cell>
          <cell r="C48">
            <v>5</v>
          </cell>
          <cell r="D48" t="str">
            <v>B</v>
          </cell>
          <cell r="E48">
            <v>13</v>
          </cell>
          <cell r="F48" t="str">
            <v>M</v>
          </cell>
          <cell r="G48">
            <v>2</v>
          </cell>
          <cell r="H48" t="str">
            <v>C5705B-13M-2</v>
          </cell>
          <cell r="I48">
            <v>0.66</v>
          </cell>
          <cell r="J48">
            <v>21.31</v>
          </cell>
        </row>
        <row r="49">
          <cell r="A49" t="str">
            <v>13-3</v>
          </cell>
          <cell r="B49">
            <v>5057</v>
          </cell>
          <cell r="C49">
            <v>5</v>
          </cell>
          <cell r="D49" t="str">
            <v>B</v>
          </cell>
          <cell r="E49">
            <v>13</v>
          </cell>
          <cell r="F49" t="str">
            <v>M</v>
          </cell>
          <cell r="G49">
            <v>3</v>
          </cell>
          <cell r="H49" t="str">
            <v>C5705B-13M-3</v>
          </cell>
          <cell r="I49">
            <v>0.91</v>
          </cell>
          <cell r="J49">
            <v>21.97</v>
          </cell>
        </row>
        <row r="50">
          <cell r="A50" t="str">
            <v>14-1</v>
          </cell>
          <cell r="B50">
            <v>5057</v>
          </cell>
          <cell r="C50">
            <v>5</v>
          </cell>
          <cell r="D50" t="str">
            <v>B</v>
          </cell>
          <cell r="E50">
            <v>14</v>
          </cell>
          <cell r="F50" t="str">
            <v>M</v>
          </cell>
          <cell r="G50">
            <v>1</v>
          </cell>
          <cell r="H50" t="str">
            <v>C5705B-14M-1</v>
          </cell>
          <cell r="I50">
            <v>0.9</v>
          </cell>
          <cell r="J50">
            <v>22.7</v>
          </cell>
        </row>
        <row r="51">
          <cell r="A51" t="str">
            <v>14-2</v>
          </cell>
          <cell r="B51">
            <v>5057</v>
          </cell>
          <cell r="C51">
            <v>5</v>
          </cell>
          <cell r="D51" t="str">
            <v>B</v>
          </cell>
          <cell r="E51">
            <v>14</v>
          </cell>
          <cell r="F51" t="str">
            <v>M</v>
          </cell>
          <cell r="G51">
            <v>2</v>
          </cell>
          <cell r="H51" t="str">
            <v>C5705B-14M-2</v>
          </cell>
          <cell r="I51">
            <v>0.98</v>
          </cell>
          <cell r="J51">
            <v>23.6</v>
          </cell>
        </row>
        <row r="52">
          <cell r="A52" t="str">
            <v>14-3</v>
          </cell>
          <cell r="B52">
            <v>5057</v>
          </cell>
          <cell r="C52">
            <v>5</v>
          </cell>
          <cell r="D52" t="str">
            <v>B</v>
          </cell>
          <cell r="E52">
            <v>14</v>
          </cell>
          <cell r="F52" t="str">
            <v>M</v>
          </cell>
          <cell r="G52">
            <v>3</v>
          </cell>
          <cell r="H52" t="str">
            <v>C5705B-14M-3</v>
          </cell>
          <cell r="I52">
            <v>0.83</v>
          </cell>
          <cell r="J52">
            <v>24.58</v>
          </cell>
        </row>
        <row r="53">
          <cell r="A53" t="str">
            <v>14-4</v>
          </cell>
          <cell r="B53">
            <v>5057</v>
          </cell>
          <cell r="C53">
            <v>5</v>
          </cell>
          <cell r="D53" t="str">
            <v>B</v>
          </cell>
          <cell r="E53">
            <v>14</v>
          </cell>
          <cell r="F53" t="str">
            <v>M</v>
          </cell>
          <cell r="G53">
            <v>4</v>
          </cell>
          <cell r="H53" t="str">
            <v>C5705B-14M-4</v>
          </cell>
          <cell r="I53">
            <v>0.78500000000000003</v>
          </cell>
          <cell r="J53">
            <v>25.41</v>
          </cell>
        </row>
        <row r="54">
          <cell r="A54" t="str">
            <v>15-1</v>
          </cell>
          <cell r="B54">
            <v>5057</v>
          </cell>
          <cell r="C54">
            <v>5</v>
          </cell>
          <cell r="D54" t="str">
            <v>B</v>
          </cell>
          <cell r="E54">
            <v>15</v>
          </cell>
          <cell r="F54" t="str">
            <v>M</v>
          </cell>
          <cell r="G54">
            <v>1</v>
          </cell>
          <cell r="H54" t="str">
            <v>C5705B-15M-1</v>
          </cell>
          <cell r="I54">
            <v>0.71499999999999997</v>
          </cell>
          <cell r="J54">
            <v>26.7</v>
          </cell>
        </row>
        <row r="55">
          <cell r="A55" t="str">
            <v>15-2</v>
          </cell>
          <cell r="B55">
            <v>5057</v>
          </cell>
          <cell r="C55">
            <v>5</v>
          </cell>
          <cell r="D55" t="str">
            <v>B</v>
          </cell>
          <cell r="E55">
            <v>15</v>
          </cell>
          <cell r="F55" t="str">
            <v>M</v>
          </cell>
          <cell r="G55">
            <v>2</v>
          </cell>
          <cell r="H55" t="str">
            <v>C5705B-15M-2</v>
          </cell>
          <cell r="I55">
            <v>0.48</v>
          </cell>
          <cell r="J55">
            <v>27.414999999999999</v>
          </cell>
        </row>
        <row r="56">
          <cell r="A56" t="str">
            <v>16-1</v>
          </cell>
          <cell r="B56">
            <v>5057</v>
          </cell>
          <cell r="C56">
            <v>5</v>
          </cell>
          <cell r="D56" t="str">
            <v>B</v>
          </cell>
          <cell r="E56">
            <v>16</v>
          </cell>
          <cell r="F56" t="str">
            <v>M</v>
          </cell>
          <cell r="G56">
            <v>1</v>
          </cell>
          <cell r="H56" t="str">
            <v>C5705B-16M-1</v>
          </cell>
          <cell r="I56">
            <v>0.97</v>
          </cell>
          <cell r="J56">
            <v>29.7</v>
          </cell>
        </row>
        <row r="57">
          <cell r="A57" t="str">
            <v>16-2</v>
          </cell>
          <cell r="B57">
            <v>5057</v>
          </cell>
          <cell r="C57">
            <v>5</v>
          </cell>
          <cell r="D57" t="str">
            <v>B</v>
          </cell>
          <cell r="E57">
            <v>16</v>
          </cell>
          <cell r="F57" t="str">
            <v>M</v>
          </cell>
          <cell r="G57">
            <v>2</v>
          </cell>
          <cell r="H57" t="str">
            <v>C5705B-16M-2</v>
          </cell>
          <cell r="I57">
            <v>0.7</v>
          </cell>
          <cell r="J57">
            <v>30.67</v>
          </cell>
        </row>
        <row r="58">
          <cell r="A58" t="str">
            <v>17-1</v>
          </cell>
          <cell r="B58">
            <v>5057</v>
          </cell>
          <cell r="C58">
            <v>5</v>
          </cell>
          <cell r="D58" t="str">
            <v>B</v>
          </cell>
          <cell r="E58">
            <v>17</v>
          </cell>
          <cell r="F58" t="str">
            <v>Z</v>
          </cell>
          <cell r="G58">
            <v>1</v>
          </cell>
          <cell r="H58" t="str">
            <v>C5705B-17Z-1</v>
          </cell>
          <cell r="I58">
            <v>0.39</v>
          </cell>
          <cell r="J58">
            <v>32.700000000000003</v>
          </cell>
        </row>
        <row r="59">
          <cell r="A59" t="str">
            <v>18-1</v>
          </cell>
          <cell r="B59">
            <v>5057</v>
          </cell>
          <cell r="C59">
            <v>5</v>
          </cell>
          <cell r="D59" t="str">
            <v>B</v>
          </cell>
          <cell r="E59">
            <v>18</v>
          </cell>
          <cell r="F59" t="str">
            <v>Z</v>
          </cell>
          <cell r="G59">
            <v>1</v>
          </cell>
          <cell r="H59" t="str">
            <v>C5705B-18Z-1</v>
          </cell>
          <cell r="I59">
            <v>0.75</v>
          </cell>
          <cell r="J59">
            <v>33.200000000000003</v>
          </cell>
        </row>
        <row r="60">
          <cell r="A60" t="str">
            <v>18-2</v>
          </cell>
          <cell r="B60">
            <v>5057</v>
          </cell>
          <cell r="C60">
            <v>5</v>
          </cell>
          <cell r="D60" t="str">
            <v>B</v>
          </cell>
          <cell r="E60">
            <v>18</v>
          </cell>
          <cell r="F60" t="str">
            <v>Z</v>
          </cell>
          <cell r="G60">
            <v>2</v>
          </cell>
          <cell r="H60" t="str">
            <v>C5705B-18Z-2</v>
          </cell>
          <cell r="I60">
            <v>0.59499999999999997</v>
          </cell>
          <cell r="J60">
            <v>33.950000000000003</v>
          </cell>
        </row>
        <row r="61">
          <cell r="A61" t="str">
            <v>18-3</v>
          </cell>
          <cell r="B61">
            <v>5057</v>
          </cell>
          <cell r="C61">
            <v>5</v>
          </cell>
          <cell r="D61" t="str">
            <v>B</v>
          </cell>
          <cell r="E61">
            <v>18</v>
          </cell>
          <cell r="F61" t="str">
            <v>Z</v>
          </cell>
          <cell r="G61">
            <v>3</v>
          </cell>
          <cell r="H61" t="str">
            <v>C5705B-18Z-3</v>
          </cell>
          <cell r="I61">
            <v>0.88</v>
          </cell>
          <cell r="J61">
            <v>34.545000000000002</v>
          </cell>
        </row>
        <row r="62">
          <cell r="A62" t="str">
            <v>18-4</v>
          </cell>
          <cell r="B62">
            <v>5057</v>
          </cell>
          <cell r="C62">
            <v>5</v>
          </cell>
          <cell r="D62" t="str">
            <v>B</v>
          </cell>
          <cell r="E62">
            <v>18</v>
          </cell>
          <cell r="F62" t="str">
            <v>Z</v>
          </cell>
          <cell r="G62">
            <v>4</v>
          </cell>
          <cell r="H62" t="str">
            <v>C5705B-18Z-4</v>
          </cell>
          <cell r="I62">
            <v>0.57499999999999996</v>
          </cell>
          <cell r="J62">
            <v>35.424999999999997</v>
          </cell>
        </row>
        <row r="63">
          <cell r="A63" t="str">
            <v>19-1</v>
          </cell>
          <cell r="B63">
            <v>5057</v>
          </cell>
          <cell r="C63">
            <v>5</v>
          </cell>
          <cell r="D63" t="str">
            <v>B</v>
          </cell>
          <cell r="E63">
            <v>19</v>
          </cell>
          <cell r="F63" t="str">
            <v>Z</v>
          </cell>
          <cell r="G63">
            <v>1</v>
          </cell>
          <cell r="H63" t="str">
            <v>C5705B-19Z-1</v>
          </cell>
          <cell r="I63">
            <v>0.83</v>
          </cell>
          <cell r="J63">
            <v>35.700000000000003</v>
          </cell>
        </row>
        <row r="64">
          <cell r="A64" t="str">
            <v>19-2</v>
          </cell>
          <cell r="B64">
            <v>5057</v>
          </cell>
          <cell r="C64">
            <v>5</v>
          </cell>
          <cell r="D64" t="str">
            <v>B</v>
          </cell>
          <cell r="E64">
            <v>19</v>
          </cell>
          <cell r="F64" t="str">
            <v>Z</v>
          </cell>
          <cell r="G64">
            <v>2</v>
          </cell>
          <cell r="H64" t="str">
            <v>C5705B-19Z-2</v>
          </cell>
          <cell r="I64">
            <v>0.86499999999999999</v>
          </cell>
          <cell r="J64">
            <v>36.53</v>
          </cell>
        </row>
        <row r="65">
          <cell r="A65" t="str">
            <v>19-3</v>
          </cell>
          <cell r="B65">
            <v>5057</v>
          </cell>
          <cell r="C65">
            <v>5</v>
          </cell>
          <cell r="D65" t="str">
            <v>B</v>
          </cell>
          <cell r="E65">
            <v>19</v>
          </cell>
          <cell r="F65" t="str">
            <v>Z</v>
          </cell>
          <cell r="G65">
            <v>3</v>
          </cell>
          <cell r="H65" t="str">
            <v>C5705B-19Z-3</v>
          </cell>
          <cell r="I65">
            <v>0.78</v>
          </cell>
          <cell r="J65">
            <v>37.395000000000003</v>
          </cell>
        </row>
        <row r="66">
          <cell r="A66" t="str">
            <v>19-4</v>
          </cell>
          <cell r="B66">
            <v>5057</v>
          </cell>
          <cell r="C66">
            <v>5</v>
          </cell>
          <cell r="D66" t="str">
            <v>B</v>
          </cell>
          <cell r="E66">
            <v>19</v>
          </cell>
          <cell r="F66" t="str">
            <v>Z</v>
          </cell>
          <cell r="G66">
            <v>4</v>
          </cell>
          <cell r="H66" t="str">
            <v>C5705B-19Z-4</v>
          </cell>
          <cell r="I66">
            <v>0.6</v>
          </cell>
          <cell r="J66">
            <v>38.174999999999997</v>
          </cell>
        </row>
        <row r="67">
          <cell r="A67" t="str">
            <v>20-1</v>
          </cell>
          <cell r="B67">
            <v>5057</v>
          </cell>
          <cell r="C67">
            <v>5</v>
          </cell>
          <cell r="D67" t="str">
            <v>B</v>
          </cell>
          <cell r="E67">
            <v>20</v>
          </cell>
          <cell r="F67" t="str">
            <v>Z</v>
          </cell>
          <cell r="G67">
            <v>1</v>
          </cell>
          <cell r="H67" t="str">
            <v>C5705B-20Z-1</v>
          </cell>
          <cell r="I67">
            <v>0.59</v>
          </cell>
          <cell r="J67">
            <v>38.700000000000003</v>
          </cell>
        </row>
        <row r="68">
          <cell r="A68" t="str">
            <v>20-2</v>
          </cell>
          <cell r="B68">
            <v>5057</v>
          </cell>
          <cell r="C68">
            <v>5</v>
          </cell>
          <cell r="D68" t="str">
            <v>B</v>
          </cell>
          <cell r="E68">
            <v>20</v>
          </cell>
          <cell r="F68" t="str">
            <v>Z</v>
          </cell>
          <cell r="G68">
            <v>2</v>
          </cell>
          <cell r="H68" t="str">
            <v>C5705B-20Z-2</v>
          </cell>
          <cell r="I68">
            <v>0.84499999999999997</v>
          </cell>
          <cell r="J68">
            <v>39.29</v>
          </cell>
        </row>
        <row r="69">
          <cell r="A69" t="str">
            <v>20-3</v>
          </cell>
          <cell r="B69">
            <v>5057</v>
          </cell>
          <cell r="C69">
            <v>5</v>
          </cell>
          <cell r="D69" t="str">
            <v>B</v>
          </cell>
          <cell r="E69">
            <v>20</v>
          </cell>
          <cell r="F69" t="str">
            <v>Z</v>
          </cell>
          <cell r="G69">
            <v>3</v>
          </cell>
          <cell r="H69" t="str">
            <v>C5705B-20Z-3</v>
          </cell>
          <cell r="I69">
            <v>0.86499999999999999</v>
          </cell>
          <cell r="J69">
            <v>40.134999999999998</v>
          </cell>
        </row>
        <row r="70">
          <cell r="A70" t="str">
            <v>20-4</v>
          </cell>
          <cell r="B70">
            <v>5057</v>
          </cell>
          <cell r="C70">
            <v>5</v>
          </cell>
          <cell r="D70" t="str">
            <v>B</v>
          </cell>
          <cell r="E70">
            <v>20</v>
          </cell>
          <cell r="F70" t="str">
            <v>Z</v>
          </cell>
          <cell r="G70">
            <v>4</v>
          </cell>
          <cell r="H70" t="str">
            <v>C5705B-20Z-4</v>
          </cell>
          <cell r="I70">
            <v>0.84</v>
          </cell>
          <cell r="J70">
            <v>41</v>
          </cell>
        </row>
        <row r="71">
          <cell r="A71" t="str">
            <v>21-1</v>
          </cell>
          <cell r="B71">
            <v>5057</v>
          </cell>
          <cell r="C71">
            <v>5</v>
          </cell>
          <cell r="D71" t="str">
            <v>B</v>
          </cell>
          <cell r="E71">
            <v>21</v>
          </cell>
          <cell r="F71" t="str">
            <v>Z</v>
          </cell>
          <cell r="G71">
            <v>1</v>
          </cell>
          <cell r="H71" t="str">
            <v>C5705B-21Z-1</v>
          </cell>
          <cell r="I71">
            <v>0.95499999999999996</v>
          </cell>
          <cell r="J71">
            <v>41.7</v>
          </cell>
        </row>
        <row r="72">
          <cell r="A72" t="str">
            <v>22-1</v>
          </cell>
          <cell r="B72">
            <v>5057</v>
          </cell>
          <cell r="C72">
            <v>5</v>
          </cell>
          <cell r="D72" t="str">
            <v>B</v>
          </cell>
          <cell r="E72">
            <v>22</v>
          </cell>
          <cell r="F72" t="str">
            <v>Z</v>
          </cell>
          <cell r="G72">
            <v>1</v>
          </cell>
          <cell r="H72" t="str">
            <v>C5705B-22Z-1</v>
          </cell>
          <cell r="I72">
            <v>0.6</v>
          </cell>
          <cell r="J72">
            <v>42.7</v>
          </cell>
        </row>
        <row r="73">
          <cell r="A73" t="str">
            <v>22-2</v>
          </cell>
          <cell r="B73">
            <v>5057</v>
          </cell>
          <cell r="C73">
            <v>5</v>
          </cell>
          <cell r="D73" t="str">
            <v>B</v>
          </cell>
          <cell r="E73">
            <v>22</v>
          </cell>
          <cell r="F73" t="str">
            <v>Z</v>
          </cell>
          <cell r="G73">
            <v>2</v>
          </cell>
          <cell r="H73" t="str">
            <v>C5705B-22Z-2</v>
          </cell>
          <cell r="I73">
            <v>0.68</v>
          </cell>
          <cell r="J73">
            <v>43.3</v>
          </cell>
        </row>
        <row r="74">
          <cell r="A74" t="str">
            <v>22-3</v>
          </cell>
          <cell r="B74">
            <v>5057</v>
          </cell>
          <cell r="C74">
            <v>5</v>
          </cell>
          <cell r="D74" t="str">
            <v>B</v>
          </cell>
          <cell r="E74">
            <v>22</v>
          </cell>
          <cell r="F74" t="str">
            <v>Z</v>
          </cell>
          <cell r="G74">
            <v>3</v>
          </cell>
          <cell r="H74" t="str">
            <v>C5705B-22Z-3</v>
          </cell>
          <cell r="I74">
            <v>0.93500000000000005</v>
          </cell>
          <cell r="J74">
            <v>43.98</v>
          </cell>
        </row>
        <row r="75">
          <cell r="A75" t="str">
            <v>23-1</v>
          </cell>
          <cell r="B75">
            <v>5057</v>
          </cell>
          <cell r="C75">
            <v>5</v>
          </cell>
          <cell r="D75" t="str">
            <v>B</v>
          </cell>
          <cell r="E75">
            <v>23</v>
          </cell>
          <cell r="F75" t="str">
            <v>Z</v>
          </cell>
          <cell r="G75">
            <v>1</v>
          </cell>
          <cell r="H75" t="str">
            <v>C5705B-23Z-1</v>
          </cell>
          <cell r="I75">
            <v>0.94499999999999995</v>
          </cell>
          <cell r="J75">
            <v>44.7</v>
          </cell>
        </row>
        <row r="76">
          <cell r="A76" t="str">
            <v>23-2</v>
          </cell>
          <cell r="B76">
            <v>5057</v>
          </cell>
          <cell r="C76">
            <v>5</v>
          </cell>
          <cell r="D76" t="str">
            <v>B</v>
          </cell>
          <cell r="E76">
            <v>23</v>
          </cell>
          <cell r="F76" t="str">
            <v>Z</v>
          </cell>
          <cell r="G76">
            <v>2</v>
          </cell>
          <cell r="H76" t="str">
            <v>C5705B-23Z-2</v>
          </cell>
          <cell r="I76">
            <v>0.56499999999999995</v>
          </cell>
          <cell r="J76">
            <v>45.645000000000003</v>
          </cell>
        </row>
        <row r="77">
          <cell r="A77" t="str">
            <v>23-3</v>
          </cell>
          <cell r="B77">
            <v>5057</v>
          </cell>
          <cell r="C77">
            <v>5</v>
          </cell>
          <cell r="D77" t="str">
            <v>B</v>
          </cell>
          <cell r="E77">
            <v>23</v>
          </cell>
          <cell r="F77" t="str">
            <v>Z</v>
          </cell>
          <cell r="G77">
            <v>3</v>
          </cell>
          <cell r="H77" t="str">
            <v>C5705B-23Z-3</v>
          </cell>
          <cell r="I77">
            <v>0.86499999999999999</v>
          </cell>
          <cell r="J77">
            <v>46.21</v>
          </cell>
        </row>
        <row r="78">
          <cell r="A78" t="str">
            <v>23-4</v>
          </cell>
          <cell r="B78">
            <v>5057</v>
          </cell>
          <cell r="C78">
            <v>5</v>
          </cell>
          <cell r="D78" t="str">
            <v>B</v>
          </cell>
          <cell r="E78">
            <v>23</v>
          </cell>
          <cell r="F78" t="str">
            <v>Z</v>
          </cell>
          <cell r="G78">
            <v>4</v>
          </cell>
          <cell r="H78" t="str">
            <v>C5705B-23Z-4</v>
          </cell>
          <cell r="I78">
            <v>0.79</v>
          </cell>
          <cell r="J78">
            <v>47.075000000000003</v>
          </cell>
        </row>
        <row r="79">
          <cell r="A79" t="str">
            <v>24-1</v>
          </cell>
          <cell r="B79">
            <v>5057</v>
          </cell>
          <cell r="C79">
            <v>5</v>
          </cell>
          <cell r="D79" t="str">
            <v>B</v>
          </cell>
          <cell r="E79">
            <v>24</v>
          </cell>
          <cell r="F79" t="str">
            <v>Z</v>
          </cell>
          <cell r="G79">
            <v>1</v>
          </cell>
          <cell r="H79" t="str">
            <v>C5705B-24Z-1</v>
          </cell>
          <cell r="I79">
            <v>0.77500000000000002</v>
          </cell>
          <cell r="J79">
            <v>47.7</v>
          </cell>
        </row>
        <row r="80">
          <cell r="A80" t="str">
            <v>24-2</v>
          </cell>
          <cell r="B80">
            <v>5057</v>
          </cell>
          <cell r="C80">
            <v>5</v>
          </cell>
          <cell r="D80" t="str">
            <v>B</v>
          </cell>
          <cell r="E80">
            <v>24</v>
          </cell>
          <cell r="F80" t="str">
            <v>Z</v>
          </cell>
          <cell r="G80">
            <v>2</v>
          </cell>
          <cell r="H80" t="str">
            <v>C5705B-24Z-2</v>
          </cell>
          <cell r="I80">
            <v>0.95499999999999996</v>
          </cell>
          <cell r="J80">
            <v>48.475000000000001</v>
          </cell>
        </row>
        <row r="81">
          <cell r="A81" t="str">
            <v>24-3</v>
          </cell>
          <cell r="B81">
            <v>5057</v>
          </cell>
          <cell r="C81">
            <v>5</v>
          </cell>
          <cell r="D81" t="str">
            <v>B</v>
          </cell>
          <cell r="E81">
            <v>24</v>
          </cell>
          <cell r="F81" t="str">
            <v>Z</v>
          </cell>
          <cell r="G81">
            <v>3</v>
          </cell>
          <cell r="H81" t="str">
            <v>C5705B-24Z-3</v>
          </cell>
          <cell r="I81">
            <v>0.44</v>
          </cell>
          <cell r="J81">
            <v>49.43</v>
          </cell>
        </row>
        <row r="82">
          <cell r="A82" t="str">
            <v>24-4</v>
          </cell>
          <cell r="B82">
            <v>5057</v>
          </cell>
          <cell r="C82">
            <v>5</v>
          </cell>
          <cell r="D82" t="str">
            <v>B</v>
          </cell>
          <cell r="E82">
            <v>24</v>
          </cell>
          <cell r="F82" t="str">
            <v>Z</v>
          </cell>
          <cell r="G82">
            <v>4</v>
          </cell>
          <cell r="H82" t="str">
            <v>C5705B-24Z-4</v>
          </cell>
          <cell r="I82">
            <v>0.91500000000000004</v>
          </cell>
          <cell r="J82">
            <v>49.87</v>
          </cell>
        </row>
        <row r="83">
          <cell r="A83" t="str">
            <v>25-1</v>
          </cell>
          <cell r="B83">
            <v>5057</v>
          </cell>
          <cell r="C83">
            <v>5</v>
          </cell>
          <cell r="D83" t="str">
            <v>B</v>
          </cell>
          <cell r="E83">
            <v>25</v>
          </cell>
          <cell r="F83" t="str">
            <v>Z</v>
          </cell>
          <cell r="G83">
            <v>1</v>
          </cell>
          <cell r="H83" t="str">
            <v>C5705B-25Z-1</v>
          </cell>
          <cell r="I83">
            <v>0.9</v>
          </cell>
          <cell r="J83">
            <v>50.7</v>
          </cell>
        </row>
        <row r="84">
          <cell r="A84" t="str">
            <v>25-2</v>
          </cell>
          <cell r="B84">
            <v>5057</v>
          </cell>
          <cell r="C84">
            <v>5</v>
          </cell>
          <cell r="D84" t="str">
            <v>B</v>
          </cell>
          <cell r="E84">
            <v>25</v>
          </cell>
          <cell r="F84" t="str">
            <v>Z</v>
          </cell>
          <cell r="G84">
            <v>2</v>
          </cell>
          <cell r="H84" t="str">
            <v>C5705B-25Z-2</v>
          </cell>
          <cell r="I84">
            <v>0.755</v>
          </cell>
          <cell r="J84">
            <v>51.6</v>
          </cell>
        </row>
        <row r="85">
          <cell r="A85" t="str">
            <v>25-3</v>
          </cell>
          <cell r="B85">
            <v>5057</v>
          </cell>
          <cell r="C85">
            <v>5</v>
          </cell>
          <cell r="D85" t="str">
            <v>B</v>
          </cell>
          <cell r="E85">
            <v>25</v>
          </cell>
          <cell r="F85" t="str">
            <v>Z</v>
          </cell>
          <cell r="G85">
            <v>3</v>
          </cell>
          <cell r="H85" t="str">
            <v>C5705B-25Z-3</v>
          </cell>
          <cell r="I85">
            <v>0.98499999999999999</v>
          </cell>
          <cell r="J85">
            <v>52.354999999999997</v>
          </cell>
        </row>
        <row r="86">
          <cell r="A86" t="str">
            <v>25-4</v>
          </cell>
          <cell r="B86">
            <v>5057</v>
          </cell>
          <cell r="C86">
            <v>5</v>
          </cell>
          <cell r="D86" t="str">
            <v>B</v>
          </cell>
          <cell r="E86">
            <v>25</v>
          </cell>
          <cell r="F86" t="str">
            <v>Z</v>
          </cell>
          <cell r="G86">
            <v>4</v>
          </cell>
          <cell r="H86" t="str">
            <v>C5705B-25Z-4</v>
          </cell>
          <cell r="I86">
            <v>0.52500000000000002</v>
          </cell>
          <cell r="J86">
            <v>53.34</v>
          </cell>
        </row>
        <row r="87">
          <cell r="A87" t="str">
            <v>26-1</v>
          </cell>
          <cell r="B87">
            <v>5057</v>
          </cell>
          <cell r="C87">
            <v>5</v>
          </cell>
          <cell r="D87" t="str">
            <v>B</v>
          </cell>
          <cell r="E87">
            <v>26</v>
          </cell>
          <cell r="F87" t="str">
            <v>Z</v>
          </cell>
          <cell r="G87">
            <v>1</v>
          </cell>
          <cell r="H87" t="str">
            <v>C5705B-26Z-1</v>
          </cell>
          <cell r="I87">
            <v>0.68</v>
          </cell>
          <cell r="J87">
            <v>53.7</v>
          </cell>
        </row>
        <row r="88">
          <cell r="A88" t="str">
            <v>26-2</v>
          </cell>
          <cell r="B88">
            <v>5057</v>
          </cell>
          <cell r="C88">
            <v>5</v>
          </cell>
          <cell r="D88" t="str">
            <v>B</v>
          </cell>
          <cell r="E88">
            <v>26</v>
          </cell>
          <cell r="F88" t="str">
            <v>Z</v>
          </cell>
          <cell r="G88">
            <v>2</v>
          </cell>
          <cell r="H88" t="str">
            <v>C5705B-26Z-2</v>
          </cell>
          <cell r="I88">
            <v>0.71499999999999997</v>
          </cell>
          <cell r="J88">
            <v>54.38</v>
          </cell>
        </row>
        <row r="89">
          <cell r="A89" t="str">
            <v>26-3</v>
          </cell>
          <cell r="B89">
            <v>5057</v>
          </cell>
          <cell r="C89">
            <v>5</v>
          </cell>
          <cell r="D89" t="str">
            <v>B</v>
          </cell>
          <cell r="E89">
            <v>26</v>
          </cell>
          <cell r="F89" t="str">
            <v>Z</v>
          </cell>
          <cell r="G89">
            <v>3</v>
          </cell>
          <cell r="H89" t="str">
            <v>C5705B-26Z-3</v>
          </cell>
          <cell r="I89">
            <v>0.85</v>
          </cell>
          <cell r="J89">
            <v>55.094999999999999</v>
          </cell>
        </row>
        <row r="90">
          <cell r="A90" t="str">
            <v>26-4</v>
          </cell>
          <cell r="B90">
            <v>5057</v>
          </cell>
          <cell r="C90">
            <v>5</v>
          </cell>
          <cell r="D90" t="str">
            <v>B</v>
          </cell>
          <cell r="E90">
            <v>26</v>
          </cell>
          <cell r="F90" t="str">
            <v>Z</v>
          </cell>
          <cell r="G90">
            <v>4</v>
          </cell>
          <cell r="H90" t="str">
            <v>C5705B-26Z-4</v>
          </cell>
          <cell r="I90">
            <v>0.93</v>
          </cell>
          <cell r="J90">
            <v>55.945</v>
          </cell>
        </row>
        <row r="91">
          <cell r="A91" t="str">
            <v>27-1</v>
          </cell>
          <cell r="B91">
            <v>5057</v>
          </cell>
          <cell r="C91">
            <v>5</v>
          </cell>
          <cell r="D91" t="str">
            <v>B</v>
          </cell>
          <cell r="E91">
            <v>27</v>
          </cell>
          <cell r="F91" t="str">
            <v>Z</v>
          </cell>
          <cell r="G91">
            <v>1</v>
          </cell>
          <cell r="H91" t="str">
            <v>C5705B-27Z-1</v>
          </cell>
          <cell r="I91">
            <v>0.89500000000000002</v>
          </cell>
          <cell r="J91">
            <v>56.7</v>
          </cell>
        </row>
        <row r="92">
          <cell r="A92" t="str">
            <v>27-2</v>
          </cell>
          <cell r="B92">
            <v>5057</v>
          </cell>
          <cell r="C92">
            <v>5</v>
          </cell>
          <cell r="D92" t="str">
            <v>B</v>
          </cell>
          <cell r="E92">
            <v>27</v>
          </cell>
          <cell r="F92" t="str">
            <v>Z</v>
          </cell>
          <cell r="G92">
            <v>2</v>
          </cell>
          <cell r="H92" t="str">
            <v>C5705B-27Z-2</v>
          </cell>
          <cell r="I92">
            <v>0.89</v>
          </cell>
          <cell r="J92">
            <v>57.594999999999999</v>
          </cell>
        </row>
        <row r="93">
          <cell r="A93" t="str">
            <v>27-3</v>
          </cell>
          <cell r="B93">
            <v>5057</v>
          </cell>
          <cell r="C93">
            <v>5</v>
          </cell>
          <cell r="D93" t="str">
            <v>B</v>
          </cell>
          <cell r="E93">
            <v>27</v>
          </cell>
          <cell r="F93" t="str">
            <v>Z</v>
          </cell>
          <cell r="G93">
            <v>3</v>
          </cell>
          <cell r="H93" t="str">
            <v>C5705B-27Z-3</v>
          </cell>
          <cell r="I93">
            <v>0.55000000000000004</v>
          </cell>
          <cell r="J93">
            <v>58.484999999999999</v>
          </cell>
        </row>
        <row r="94">
          <cell r="A94" t="str">
            <v>27-4</v>
          </cell>
          <cell r="B94">
            <v>5057</v>
          </cell>
          <cell r="C94">
            <v>5</v>
          </cell>
          <cell r="D94" t="str">
            <v>B</v>
          </cell>
          <cell r="E94">
            <v>27</v>
          </cell>
          <cell r="F94" t="str">
            <v>Z</v>
          </cell>
          <cell r="G94">
            <v>4</v>
          </cell>
          <cell r="H94" t="str">
            <v>C5705B-27Z-4</v>
          </cell>
          <cell r="I94">
            <v>0.93500000000000005</v>
          </cell>
          <cell r="J94">
            <v>59.034999999999997</v>
          </cell>
        </row>
        <row r="95">
          <cell r="A95" t="str">
            <v>28-1</v>
          </cell>
          <cell r="B95">
            <v>5057</v>
          </cell>
          <cell r="C95">
            <v>5</v>
          </cell>
          <cell r="D95" t="str">
            <v>B</v>
          </cell>
          <cell r="E95">
            <v>28</v>
          </cell>
          <cell r="F95" t="str">
            <v>Z</v>
          </cell>
          <cell r="G95">
            <v>1</v>
          </cell>
          <cell r="H95" t="str">
            <v>C5705B-28Z-1</v>
          </cell>
          <cell r="I95">
            <v>0.91</v>
          </cell>
          <cell r="J95">
            <v>59.7</v>
          </cell>
        </row>
        <row r="96">
          <cell r="A96" t="str">
            <v>28-2</v>
          </cell>
          <cell r="B96">
            <v>5057</v>
          </cell>
          <cell r="C96">
            <v>5</v>
          </cell>
          <cell r="D96" t="str">
            <v>B</v>
          </cell>
          <cell r="E96">
            <v>28</v>
          </cell>
          <cell r="F96" t="str">
            <v>Z</v>
          </cell>
          <cell r="G96">
            <v>2</v>
          </cell>
          <cell r="H96" t="str">
            <v>C5705B-28Z-2</v>
          </cell>
          <cell r="I96">
            <v>0.83</v>
          </cell>
          <cell r="J96">
            <v>60.61</v>
          </cell>
        </row>
        <row r="97">
          <cell r="A97" t="str">
            <v>28-3</v>
          </cell>
          <cell r="B97">
            <v>5057</v>
          </cell>
          <cell r="C97">
            <v>5</v>
          </cell>
          <cell r="D97" t="str">
            <v>B</v>
          </cell>
          <cell r="E97">
            <v>28</v>
          </cell>
          <cell r="F97" t="str">
            <v>Z</v>
          </cell>
          <cell r="G97">
            <v>3</v>
          </cell>
          <cell r="H97" t="str">
            <v>C5705B-28Z-3</v>
          </cell>
          <cell r="I97">
            <v>0.75</v>
          </cell>
          <cell r="J97">
            <v>61.44</v>
          </cell>
        </row>
        <row r="98">
          <cell r="A98" t="str">
            <v>28-4</v>
          </cell>
          <cell r="B98">
            <v>5057</v>
          </cell>
          <cell r="C98">
            <v>5</v>
          </cell>
          <cell r="D98" t="str">
            <v>B</v>
          </cell>
          <cell r="E98">
            <v>28</v>
          </cell>
          <cell r="F98" t="str">
            <v>Z</v>
          </cell>
          <cell r="G98">
            <v>4</v>
          </cell>
          <cell r="H98" t="str">
            <v>C5705B-28Z-4</v>
          </cell>
          <cell r="I98">
            <v>0.56999999999999995</v>
          </cell>
          <cell r="J98">
            <v>62.19</v>
          </cell>
        </row>
        <row r="99">
          <cell r="A99" t="str">
            <v>29-1</v>
          </cell>
          <cell r="B99">
            <v>5057</v>
          </cell>
          <cell r="C99">
            <v>5</v>
          </cell>
          <cell r="D99" t="str">
            <v>B</v>
          </cell>
          <cell r="E99">
            <v>29</v>
          </cell>
          <cell r="F99" t="str">
            <v>Z</v>
          </cell>
          <cell r="G99">
            <v>1</v>
          </cell>
          <cell r="H99" t="str">
            <v>C5705B-29Z-1</v>
          </cell>
          <cell r="I99">
            <v>0.82499999999999996</v>
          </cell>
          <cell r="J99">
            <v>62.7</v>
          </cell>
        </row>
        <row r="100">
          <cell r="A100" t="str">
            <v>29-2</v>
          </cell>
          <cell r="B100">
            <v>5057</v>
          </cell>
          <cell r="C100">
            <v>5</v>
          </cell>
          <cell r="D100" t="str">
            <v>B</v>
          </cell>
          <cell r="E100">
            <v>29</v>
          </cell>
          <cell r="F100" t="str">
            <v>Z</v>
          </cell>
          <cell r="G100">
            <v>2</v>
          </cell>
          <cell r="H100" t="str">
            <v>C5705B-29Z-2</v>
          </cell>
          <cell r="I100">
            <v>0.72</v>
          </cell>
          <cell r="J100">
            <v>63.524999999999999</v>
          </cell>
        </row>
        <row r="101">
          <cell r="A101" t="str">
            <v>29-3</v>
          </cell>
          <cell r="B101">
            <v>5057</v>
          </cell>
          <cell r="C101">
            <v>5</v>
          </cell>
          <cell r="D101" t="str">
            <v>B</v>
          </cell>
          <cell r="E101">
            <v>29</v>
          </cell>
          <cell r="F101" t="str">
            <v>Z</v>
          </cell>
          <cell r="G101">
            <v>3</v>
          </cell>
          <cell r="H101" t="str">
            <v>C5705B-29Z-3</v>
          </cell>
          <cell r="I101">
            <v>0.995</v>
          </cell>
          <cell r="J101">
            <v>64.245000000000005</v>
          </cell>
        </row>
        <row r="102">
          <cell r="A102" t="str">
            <v>29-4</v>
          </cell>
          <cell r="B102">
            <v>5057</v>
          </cell>
          <cell r="C102">
            <v>5</v>
          </cell>
          <cell r="D102" t="str">
            <v>B</v>
          </cell>
          <cell r="E102">
            <v>29</v>
          </cell>
          <cell r="F102" t="str">
            <v>Z</v>
          </cell>
          <cell r="G102">
            <v>4</v>
          </cell>
          <cell r="H102" t="str">
            <v>C5705B-29Z-4</v>
          </cell>
          <cell r="I102">
            <v>0.64</v>
          </cell>
          <cell r="J102">
            <v>65.239999999999995</v>
          </cell>
        </row>
        <row r="103">
          <cell r="A103" t="str">
            <v>30-1</v>
          </cell>
          <cell r="B103">
            <v>5057</v>
          </cell>
          <cell r="C103">
            <v>5</v>
          </cell>
          <cell r="D103" t="str">
            <v>B</v>
          </cell>
          <cell r="E103">
            <v>30</v>
          </cell>
          <cell r="F103" t="str">
            <v>Z</v>
          </cell>
          <cell r="G103">
            <v>1</v>
          </cell>
          <cell r="H103" t="str">
            <v>C5705B-30Z-1</v>
          </cell>
          <cell r="I103">
            <v>0.97</v>
          </cell>
          <cell r="J103">
            <v>65.7</v>
          </cell>
        </row>
        <row r="104">
          <cell r="A104" t="str">
            <v>30-2</v>
          </cell>
          <cell r="B104">
            <v>5057</v>
          </cell>
          <cell r="C104">
            <v>5</v>
          </cell>
          <cell r="D104" t="str">
            <v>B</v>
          </cell>
          <cell r="E104">
            <v>30</v>
          </cell>
          <cell r="F104" t="str">
            <v>Z</v>
          </cell>
          <cell r="G104">
            <v>2</v>
          </cell>
          <cell r="H104" t="str">
            <v>C5705B-30Z-2</v>
          </cell>
          <cell r="I104">
            <v>0.59</v>
          </cell>
          <cell r="J104">
            <v>66.67</v>
          </cell>
        </row>
        <row r="105">
          <cell r="A105" t="str">
            <v>30-3</v>
          </cell>
          <cell r="B105">
            <v>5057</v>
          </cell>
          <cell r="C105">
            <v>5</v>
          </cell>
          <cell r="D105" t="str">
            <v>B</v>
          </cell>
          <cell r="E105">
            <v>30</v>
          </cell>
          <cell r="F105" t="str">
            <v>Z</v>
          </cell>
          <cell r="G105">
            <v>3</v>
          </cell>
          <cell r="H105" t="str">
            <v>C5705B-30Z-3</v>
          </cell>
          <cell r="I105">
            <v>0.93500000000000005</v>
          </cell>
          <cell r="J105">
            <v>67.260000000000005</v>
          </cell>
        </row>
        <row r="106">
          <cell r="A106" t="str">
            <v>30-4</v>
          </cell>
          <cell r="B106">
            <v>5057</v>
          </cell>
          <cell r="C106">
            <v>5</v>
          </cell>
          <cell r="D106" t="str">
            <v>B</v>
          </cell>
          <cell r="E106">
            <v>30</v>
          </cell>
          <cell r="F106" t="str">
            <v>Z</v>
          </cell>
          <cell r="G106">
            <v>4</v>
          </cell>
          <cell r="H106" t="str">
            <v>C5705B-30Z-4</v>
          </cell>
          <cell r="I106">
            <v>0.67</v>
          </cell>
          <cell r="J106">
            <v>68.194999999999993</v>
          </cell>
        </row>
        <row r="107">
          <cell r="A107" t="str">
            <v>31-1</v>
          </cell>
          <cell r="B107">
            <v>5057</v>
          </cell>
          <cell r="C107">
            <v>5</v>
          </cell>
          <cell r="D107" t="str">
            <v>B</v>
          </cell>
          <cell r="E107">
            <v>31</v>
          </cell>
          <cell r="F107" t="str">
            <v>Z</v>
          </cell>
          <cell r="G107">
            <v>1</v>
          </cell>
          <cell r="H107" t="str">
            <v>C5705B-31Z-1</v>
          </cell>
          <cell r="I107">
            <v>0.97</v>
          </cell>
          <cell r="J107">
            <v>68.7</v>
          </cell>
        </row>
        <row r="108">
          <cell r="A108" t="str">
            <v>31-2</v>
          </cell>
          <cell r="B108">
            <v>5057</v>
          </cell>
          <cell r="C108">
            <v>5</v>
          </cell>
          <cell r="D108" t="str">
            <v>B</v>
          </cell>
          <cell r="E108">
            <v>31</v>
          </cell>
          <cell r="F108" t="str">
            <v>Z</v>
          </cell>
          <cell r="G108">
            <v>2</v>
          </cell>
          <cell r="H108" t="str">
            <v>C5705B-31Z-2</v>
          </cell>
          <cell r="I108">
            <v>0.75</v>
          </cell>
          <cell r="J108">
            <v>69.67</v>
          </cell>
        </row>
        <row r="109">
          <cell r="A109" t="str">
            <v>31-3</v>
          </cell>
          <cell r="B109">
            <v>5057</v>
          </cell>
          <cell r="C109">
            <v>5</v>
          </cell>
          <cell r="D109" t="str">
            <v>B</v>
          </cell>
          <cell r="E109">
            <v>31</v>
          </cell>
          <cell r="F109" t="str">
            <v>Z</v>
          </cell>
          <cell r="G109">
            <v>3</v>
          </cell>
          <cell r="H109" t="str">
            <v>C5705B-31Z-3</v>
          </cell>
          <cell r="I109">
            <v>0.43</v>
          </cell>
          <cell r="J109">
            <v>70.42</v>
          </cell>
        </row>
        <row r="110">
          <cell r="A110" t="str">
            <v>31-4</v>
          </cell>
          <cell r="B110">
            <v>5057</v>
          </cell>
          <cell r="C110">
            <v>5</v>
          </cell>
          <cell r="D110" t="str">
            <v>B</v>
          </cell>
          <cell r="E110">
            <v>31</v>
          </cell>
          <cell r="F110" t="str">
            <v>Z</v>
          </cell>
          <cell r="G110">
            <v>4</v>
          </cell>
          <cell r="H110" t="str">
            <v>C5705B-31Z-4</v>
          </cell>
          <cell r="I110">
            <v>0.99</v>
          </cell>
          <cell r="J110">
            <v>70.849999999999994</v>
          </cell>
        </row>
        <row r="111">
          <cell r="A111" t="str">
            <v>32-1</v>
          </cell>
          <cell r="B111">
            <v>5057</v>
          </cell>
          <cell r="C111">
            <v>5</v>
          </cell>
          <cell r="D111" t="str">
            <v>B</v>
          </cell>
          <cell r="E111">
            <v>32</v>
          </cell>
          <cell r="F111" t="str">
            <v>Z</v>
          </cell>
          <cell r="G111">
            <v>1</v>
          </cell>
          <cell r="H111" t="str">
            <v>C5705B-32Z-1</v>
          </cell>
          <cell r="I111">
            <v>0.77500000000000002</v>
          </cell>
          <cell r="J111">
            <v>71.7</v>
          </cell>
        </row>
        <row r="112">
          <cell r="A112" t="str">
            <v>32-2</v>
          </cell>
          <cell r="B112">
            <v>5057</v>
          </cell>
          <cell r="C112">
            <v>5</v>
          </cell>
          <cell r="D112" t="str">
            <v>B</v>
          </cell>
          <cell r="E112">
            <v>32</v>
          </cell>
          <cell r="F112" t="str">
            <v>Z</v>
          </cell>
          <cell r="G112">
            <v>2</v>
          </cell>
          <cell r="H112" t="str">
            <v>C5705B-32Z-2</v>
          </cell>
          <cell r="I112">
            <v>0.91</v>
          </cell>
          <cell r="J112">
            <v>72.474999999999994</v>
          </cell>
        </row>
        <row r="113">
          <cell r="A113" t="str">
            <v>32-3</v>
          </cell>
          <cell r="B113">
            <v>5057</v>
          </cell>
          <cell r="C113">
            <v>5</v>
          </cell>
          <cell r="D113" t="str">
            <v>B</v>
          </cell>
          <cell r="E113">
            <v>32</v>
          </cell>
          <cell r="F113" t="str">
            <v>Z</v>
          </cell>
          <cell r="G113">
            <v>3</v>
          </cell>
          <cell r="H113" t="str">
            <v>C5705B-32Z-3</v>
          </cell>
          <cell r="I113">
            <v>0.85</v>
          </cell>
          <cell r="J113">
            <v>73.385000000000005</v>
          </cell>
        </row>
        <row r="114">
          <cell r="A114" t="str">
            <v>32-4</v>
          </cell>
          <cell r="B114">
            <v>5057</v>
          </cell>
          <cell r="C114">
            <v>5</v>
          </cell>
          <cell r="D114" t="str">
            <v>B</v>
          </cell>
          <cell r="E114">
            <v>32</v>
          </cell>
          <cell r="F114" t="str">
            <v>Z</v>
          </cell>
          <cell r="G114">
            <v>4</v>
          </cell>
          <cell r="H114" t="str">
            <v>C5705B-32Z-4</v>
          </cell>
          <cell r="I114">
            <v>0.7</v>
          </cell>
          <cell r="J114">
            <v>74.234999999999999</v>
          </cell>
        </row>
        <row r="115">
          <cell r="A115" t="str">
            <v>33-1</v>
          </cell>
          <cell r="B115">
            <v>5057</v>
          </cell>
          <cell r="C115">
            <v>5</v>
          </cell>
          <cell r="D115" t="str">
            <v>B</v>
          </cell>
          <cell r="E115">
            <v>33</v>
          </cell>
          <cell r="F115" t="str">
            <v>Z</v>
          </cell>
          <cell r="G115">
            <v>1</v>
          </cell>
          <cell r="H115" t="str">
            <v>C5705B-33Z-1</v>
          </cell>
          <cell r="I115">
            <v>0.58499999999999996</v>
          </cell>
          <cell r="J115">
            <v>74.7</v>
          </cell>
        </row>
        <row r="116">
          <cell r="A116" t="str">
            <v>33-2</v>
          </cell>
          <cell r="B116">
            <v>5057</v>
          </cell>
          <cell r="C116">
            <v>5</v>
          </cell>
          <cell r="D116" t="str">
            <v>B</v>
          </cell>
          <cell r="E116">
            <v>33</v>
          </cell>
          <cell r="F116" t="str">
            <v>Z</v>
          </cell>
          <cell r="G116">
            <v>2</v>
          </cell>
          <cell r="H116" t="str">
            <v>C5705B-33Z-2</v>
          </cell>
          <cell r="I116">
            <v>0.95499999999999996</v>
          </cell>
          <cell r="J116">
            <v>75.284999999999997</v>
          </cell>
        </row>
        <row r="117">
          <cell r="A117" t="str">
            <v>33-3</v>
          </cell>
          <cell r="B117">
            <v>5057</v>
          </cell>
          <cell r="C117">
            <v>5</v>
          </cell>
          <cell r="D117" t="str">
            <v>B</v>
          </cell>
          <cell r="E117">
            <v>33</v>
          </cell>
          <cell r="F117" t="str">
            <v>Z</v>
          </cell>
          <cell r="G117">
            <v>3</v>
          </cell>
          <cell r="H117" t="str">
            <v>C5705B-33Z-3</v>
          </cell>
          <cell r="I117">
            <v>0.81499999999999995</v>
          </cell>
          <cell r="J117">
            <v>76.239999999999995</v>
          </cell>
        </row>
        <row r="118">
          <cell r="A118" t="str">
            <v>33-4</v>
          </cell>
          <cell r="B118">
            <v>5057</v>
          </cell>
          <cell r="C118">
            <v>5</v>
          </cell>
          <cell r="D118" t="str">
            <v>B</v>
          </cell>
          <cell r="E118">
            <v>33</v>
          </cell>
          <cell r="F118" t="str">
            <v>Z</v>
          </cell>
          <cell r="G118">
            <v>4</v>
          </cell>
          <cell r="H118" t="str">
            <v>C5705B-33Z-4</v>
          </cell>
          <cell r="I118">
            <v>0.875</v>
          </cell>
          <cell r="J118">
            <v>77.055000000000007</v>
          </cell>
        </row>
        <row r="119">
          <cell r="A119" t="str">
            <v>34-1</v>
          </cell>
          <cell r="B119">
            <v>5057</v>
          </cell>
          <cell r="C119">
            <v>5</v>
          </cell>
          <cell r="D119" t="str">
            <v>B</v>
          </cell>
          <cell r="E119">
            <v>34</v>
          </cell>
          <cell r="F119" t="str">
            <v>Z</v>
          </cell>
          <cell r="G119">
            <v>1</v>
          </cell>
          <cell r="H119" t="str">
            <v>C5705B-34Z-1</v>
          </cell>
          <cell r="I119">
            <v>0.53</v>
          </cell>
          <cell r="J119">
            <v>77.7</v>
          </cell>
        </row>
        <row r="120">
          <cell r="A120" t="str">
            <v>34-2</v>
          </cell>
          <cell r="B120">
            <v>5057</v>
          </cell>
          <cell r="C120">
            <v>5</v>
          </cell>
          <cell r="D120" t="str">
            <v>B</v>
          </cell>
          <cell r="E120">
            <v>34</v>
          </cell>
          <cell r="F120" t="str">
            <v>Z</v>
          </cell>
          <cell r="G120">
            <v>2</v>
          </cell>
          <cell r="H120" t="str">
            <v>C5705B-34Z-2</v>
          </cell>
          <cell r="I120">
            <v>0.94</v>
          </cell>
          <cell r="J120">
            <v>78.23</v>
          </cell>
        </row>
        <row r="121">
          <cell r="A121" t="str">
            <v>34-3</v>
          </cell>
          <cell r="B121">
            <v>5057</v>
          </cell>
          <cell r="C121">
            <v>5</v>
          </cell>
          <cell r="D121" t="str">
            <v>B</v>
          </cell>
          <cell r="E121">
            <v>34</v>
          </cell>
          <cell r="F121" t="str">
            <v>Z</v>
          </cell>
          <cell r="G121">
            <v>3</v>
          </cell>
          <cell r="H121" t="str">
            <v>C5705B-34Z-3</v>
          </cell>
          <cell r="I121">
            <v>0.76500000000000001</v>
          </cell>
          <cell r="J121">
            <v>79.17</v>
          </cell>
        </row>
        <row r="122">
          <cell r="A122" t="str">
            <v>34-4</v>
          </cell>
          <cell r="B122">
            <v>5057</v>
          </cell>
          <cell r="C122">
            <v>5</v>
          </cell>
          <cell r="D122" t="str">
            <v>B</v>
          </cell>
          <cell r="E122">
            <v>34</v>
          </cell>
          <cell r="F122" t="str">
            <v>Z</v>
          </cell>
          <cell r="G122">
            <v>4</v>
          </cell>
          <cell r="H122" t="str">
            <v>C5705B-34Z-4</v>
          </cell>
          <cell r="I122">
            <v>0.89</v>
          </cell>
          <cell r="J122">
            <v>79.935000000000002</v>
          </cell>
        </row>
        <row r="123">
          <cell r="A123" t="str">
            <v>35-1</v>
          </cell>
          <cell r="B123">
            <v>5057</v>
          </cell>
          <cell r="C123">
            <v>5</v>
          </cell>
          <cell r="D123" t="str">
            <v>B</v>
          </cell>
          <cell r="E123">
            <v>35</v>
          </cell>
          <cell r="F123" t="str">
            <v>Z</v>
          </cell>
          <cell r="G123">
            <v>1</v>
          </cell>
          <cell r="H123" t="str">
            <v>C5705B-35Z-1</v>
          </cell>
          <cell r="I123">
            <v>0.57499999999999996</v>
          </cell>
          <cell r="J123">
            <v>80.7</v>
          </cell>
        </row>
        <row r="124">
          <cell r="A124" t="str">
            <v>35-2</v>
          </cell>
          <cell r="B124">
            <v>5057</v>
          </cell>
          <cell r="C124">
            <v>5</v>
          </cell>
          <cell r="D124" t="str">
            <v>B</v>
          </cell>
          <cell r="E124">
            <v>35</v>
          </cell>
          <cell r="F124" t="str">
            <v>Z</v>
          </cell>
          <cell r="G124">
            <v>2</v>
          </cell>
          <cell r="H124" t="str">
            <v>C5705B-35Z-2</v>
          </cell>
          <cell r="I124">
            <v>0.89500000000000002</v>
          </cell>
          <cell r="J124">
            <v>81.275000000000006</v>
          </cell>
        </row>
        <row r="125">
          <cell r="A125" t="str">
            <v>35-3</v>
          </cell>
          <cell r="B125">
            <v>5057</v>
          </cell>
          <cell r="C125">
            <v>5</v>
          </cell>
          <cell r="D125" t="str">
            <v>B</v>
          </cell>
          <cell r="E125">
            <v>35</v>
          </cell>
          <cell r="F125" t="str">
            <v>Z</v>
          </cell>
          <cell r="G125">
            <v>3</v>
          </cell>
          <cell r="H125" t="str">
            <v>C5705B-35Z-3</v>
          </cell>
          <cell r="I125">
            <v>0.91500000000000004</v>
          </cell>
          <cell r="J125">
            <v>82.17</v>
          </cell>
        </row>
        <row r="126">
          <cell r="A126" t="str">
            <v>35-4</v>
          </cell>
          <cell r="B126">
            <v>5057</v>
          </cell>
          <cell r="C126">
            <v>5</v>
          </cell>
          <cell r="D126" t="str">
            <v>B</v>
          </cell>
          <cell r="E126">
            <v>35</v>
          </cell>
          <cell r="F126" t="str">
            <v>Z</v>
          </cell>
          <cell r="G126">
            <v>4</v>
          </cell>
          <cell r="H126" t="str">
            <v>C5705B-35Z-4</v>
          </cell>
          <cell r="I126">
            <v>0.81</v>
          </cell>
          <cell r="J126">
            <v>83.084999999999994</v>
          </cell>
        </row>
        <row r="127">
          <cell r="A127" t="str">
            <v>36-1</v>
          </cell>
          <cell r="B127">
            <v>5057</v>
          </cell>
          <cell r="C127">
            <v>5</v>
          </cell>
          <cell r="D127" t="str">
            <v>B</v>
          </cell>
          <cell r="E127">
            <v>36</v>
          </cell>
          <cell r="F127" t="str">
            <v>Z</v>
          </cell>
          <cell r="G127">
            <v>1</v>
          </cell>
          <cell r="H127" t="str">
            <v>C5705B-36Z-1</v>
          </cell>
          <cell r="I127">
            <v>0.74</v>
          </cell>
          <cell r="J127">
            <v>83.7</v>
          </cell>
        </row>
        <row r="128">
          <cell r="A128" t="str">
            <v>36-2</v>
          </cell>
          <cell r="B128">
            <v>5057</v>
          </cell>
          <cell r="C128">
            <v>5</v>
          </cell>
          <cell r="D128" t="str">
            <v>B</v>
          </cell>
          <cell r="E128">
            <v>36</v>
          </cell>
          <cell r="F128" t="str">
            <v>Z</v>
          </cell>
          <cell r="G128">
            <v>2</v>
          </cell>
          <cell r="H128" t="str">
            <v>C5705B-36Z-2</v>
          </cell>
          <cell r="I128">
            <v>0.88500000000000001</v>
          </cell>
          <cell r="J128">
            <v>84.44</v>
          </cell>
        </row>
        <row r="129">
          <cell r="A129" t="str">
            <v>36-3</v>
          </cell>
          <cell r="B129">
            <v>5057</v>
          </cell>
          <cell r="C129">
            <v>5</v>
          </cell>
          <cell r="D129" t="str">
            <v>B</v>
          </cell>
          <cell r="E129">
            <v>36</v>
          </cell>
          <cell r="F129" t="str">
            <v>Z</v>
          </cell>
          <cell r="G129">
            <v>3</v>
          </cell>
          <cell r="H129" t="str">
            <v>C5705B-36Z-3</v>
          </cell>
          <cell r="I129">
            <v>0.92500000000000004</v>
          </cell>
          <cell r="J129">
            <v>85.325000000000003</v>
          </cell>
        </row>
        <row r="130">
          <cell r="A130" t="str">
            <v>36-4</v>
          </cell>
          <cell r="B130">
            <v>5057</v>
          </cell>
          <cell r="C130">
            <v>5</v>
          </cell>
          <cell r="D130" t="str">
            <v>B</v>
          </cell>
          <cell r="E130">
            <v>36</v>
          </cell>
          <cell r="F130" t="str">
            <v>Z</v>
          </cell>
          <cell r="G130">
            <v>4</v>
          </cell>
          <cell r="H130" t="str">
            <v>C5705B-36Z-4</v>
          </cell>
          <cell r="I130">
            <v>0.57499999999999996</v>
          </cell>
          <cell r="J130">
            <v>86.25</v>
          </cell>
        </row>
        <row r="131">
          <cell r="A131" t="str">
            <v>37-1</v>
          </cell>
          <cell r="B131">
            <v>5057</v>
          </cell>
          <cell r="C131">
            <v>5</v>
          </cell>
          <cell r="D131" t="str">
            <v>B</v>
          </cell>
          <cell r="E131">
            <v>37</v>
          </cell>
          <cell r="F131" t="str">
            <v>Z</v>
          </cell>
          <cell r="G131">
            <v>1</v>
          </cell>
          <cell r="H131" t="str">
            <v>C5705B-37Z-1</v>
          </cell>
          <cell r="I131">
            <v>0.67</v>
          </cell>
          <cell r="J131">
            <v>86.7</v>
          </cell>
        </row>
        <row r="132">
          <cell r="A132" t="str">
            <v>37-2</v>
          </cell>
          <cell r="B132">
            <v>5057</v>
          </cell>
          <cell r="C132">
            <v>5</v>
          </cell>
          <cell r="D132" t="str">
            <v>B</v>
          </cell>
          <cell r="E132">
            <v>37</v>
          </cell>
          <cell r="F132" t="str">
            <v>Z</v>
          </cell>
          <cell r="G132">
            <v>2</v>
          </cell>
          <cell r="H132" t="str">
            <v>C5705B-37Z-2</v>
          </cell>
          <cell r="I132">
            <v>0.59499999999999997</v>
          </cell>
          <cell r="J132">
            <v>87.37</v>
          </cell>
        </row>
        <row r="133">
          <cell r="A133" t="str">
            <v>37-3</v>
          </cell>
          <cell r="B133">
            <v>5057</v>
          </cell>
          <cell r="C133">
            <v>5</v>
          </cell>
          <cell r="D133" t="str">
            <v>B</v>
          </cell>
          <cell r="E133">
            <v>37</v>
          </cell>
          <cell r="F133" t="str">
            <v>Z</v>
          </cell>
          <cell r="G133">
            <v>3</v>
          </cell>
          <cell r="H133" t="str">
            <v>C5705B-37Z-3</v>
          </cell>
          <cell r="I133">
            <v>0.97</v>
          </cell>
          <cell r="J133">
            <v>87.965000000000003</v>
          </cell>
        </row>
        <row r="134">
          <cell r="A134" t="str">
            <v>37-4</v>
          </cell>
          <cell r="B134">
            <v>5057</v>
          </cell>
          <cell r="C134">
            <v>5</v>
          </cell>
          <cell r="D134" t="str">
            <v>B</v>
          </cell>
          <cell r="E134">
            <v>37</v>
          </cell>
          <cell r="F134" t="str">
            <v>Z</v>
          </cell>
          <cell r="G134">
            <v>4</v>
          </cell>
          <cell r="H134" t="str">
            <v>C5705B-37Z-4</v>
          </cell>
          <cell r="I134">
            <v>0.88</v>
          </cell>
          <cell r="J134">
            <v>88.935000000000002</v>
          </cell>
        </row>
        <row r="135">
          <cell r="A135" t="str">
            <v>38-1</v>
          </cell>
          <cell r="B135">
            <v>5057</v>
          </cell>
          <cell r="C135">
            <v>5</v>
          </cell>
          <cell r="D135" t="str">
            <v>B</v>
          </cell>
          <cell r="E135">
            <v>38</v>
          </cell>
          <cell r="F135" t="str">
            <v>Z</v>
          </cell>
          <cell r="G135">
            <v>1</v>
          </cell>
          <cell r="H135" t="str">
            <v>C5705B-38Z-1</v>
          </cell>
          <cell r="I135">
            <v>0.82</v>
          </cell>
          <cell r="J135">
            <v>89.7</v>
          </cell>
        </row>
        <row r="136">
          <cell r="A136" t="str">
            <v>38-2</v>
          </cell>
          <cell r="B136">
            <v>5057</v>
          </cell>
          <cell r="C136">
            <v>5</v>
          </cell>
          <cell r="D136" t="str">
            <v>B</v>
          </cell>
          <cell r="E136">
            <v>38</v>
          </cell>
          <cell r="F136" t="str">
            <v>Z</v>
          </cell>
          <cell r="G136">
            <v>2</v>
          </cell>
          <cell r="H136" t="str">
            <v>C5705B-38Z-2</v>
          </cell>
          <cell r="I136">
            <v>0.49</v>
          </cell>
          <cell r="J136">
            <v>90.52</v>
          </cell>
        </row>
        <row r="137">
          <cell r="A137" t="str">
            <v>38-3</v>
          </cell>
          <cell r="B137">
            <v>5057</v>
          </cell>
          <cell r="C137">
            <v>5</v>
          </cell>
          <cell r="D137" t="str">
            <v>B</v>
          </cell>
          <cell r="E137">
            <v>38</v>
          </cell>
          <cell r="F137" t="str">
            <v>Z</v>
          </cell>
          <cell r="G137">
            <v>3</v>
          </cell>
          <cell r="H137" t="str">
            <v>C5705B-38Z-3</v>
          </cell>
          <cell r="I137">
            <v>0.72499999999999998</v>
          </cell>
          <cell r="J137">
            <v>91.01</v>
          </cell>
        </row>
        <row r="138">
          <cell r="A138" t="str">
            <v>38-4</v>
          </cell>
          <cell r="B138">
            <v>5057</v>
          </cell>
          <cell r="C138">
            <v>5</v>
          </cell>
          <cell r="D138" t="str">
            <v>B</v>
          </cell>
          <cell r="E138">
            <v>38</v>
          </cell>
          <cell r="F138" t="str">
            <v>Z</v>
          </cell>
          <cell r="G138">
            <v>4</v>
          </cell>
          <cell r="H138" t="str">
            <v>C5705B-38Z-4</v>
          </cell>
          <cell r="I138">
            <v>0.92500000000000004</v>
          </cell>
          <cell r="J138">
            <v>91.734999999999999</v>
          </cell>
        </row>
        <row r="139">
          <cell r="A139" t="str">
            <v>39-1</v>
          </cell>
          <cell r="B139">
            <v>5057</v>
          </cell>
          <cell r="C139">
            <v>5</v>
          </cell>
          <cell r="D139" t="str">
            <v>B</v>
          </cell>
          <cell r="E139">
            <v>39</v>
          </cell>
          <cell r="F139" t="str">
            <v>Z</v>
          </cell>
          <cell r="G139">
            <v>1</v>
          </cell>
          <cell r="H139" t="str">
            <v>C5705B-39Z-1</v>
          </cell>
          <cell r="I139">
            <v>0.88500000000000001</v>
          </cell>
          <cell r="J139">
            <v>92.7</v>
          </cell>
        </row>
        <row r="140">
          <cell r="A140" t="str">
            <v>39-2</v>
          </cell>
          <cell r="B140">
            <v>5057</v>
          </cell>
          <cell r="C140">
            <v>5</v>
          </cell>
          <cell r="D140" t="str">
            <v>B</v>
          </cell>
          <cell r="E140">
            <v>39</v>
          </cell>
          <cell r="F140" t="str">
            <v>Z</v>
          </cell>
          <cell r="G140">
            <v>2</v>
          </cell>
          <cell r="H140" t="str">
            <v>C5705B-39Z-2</v>
          </cell>
          <cell r="I140">
            <v>0.82</v>
          </cell>
          <cell r="J140">
            <v>93.584999999999994</v>
          </cell>
        </row>
        <row r="141">
          <cell r="A141" t="str">
            <v>39-3</v>
          </cell>
          <cell r="B141">
            <v>5057</v>
          </cell>
          <cell r="C141">
            <v>5</v>
          </cell>
          <cell r="D141" t="str">
            <v>B</v>
          </cell>
          <cell r="E141">
            <v>39</v>
          </cell>
          <cell r="F141" t="str">
            <v>Z</v>
          </cell>
          <cell r="G141">
            <v>3</v>
          </cell>
          <cell r="H141" t="str">
            <v>C5705B-39Z-3</v>
          </cell>
          <cell r="I141">
            <v>0.84499999999999997</v>
          </cell>
          <cell r="J141">
            <v>94.405000000000001</v>
          </cell>
        </row>
        <row r="142">
          <cell r="A142" t="str">
            <v>39-4</v>
          </cell>
          <cell r="B142">
            <v>5057</v>
          </cell>
          <cell r="C142">
            <v>5</v>
          </cell>
          <cell r="D142" t="str">
            <v>B</v>
          </cell>
          <cell r="E142">
            <v>39</v>
          </cell>
          <cell r="F142" t="str">
            <v>Z</v>
          </cell>
          <cell r="G142">
            <v>4</v>
          </cell>
          <cell r="H142" t="str">
            <v>C5705B-39Z-4</v>
          </cell>
          <cell r="I142">
            <v>0.57999999999999996</v>
          </cell>
          <cell r="J142">
            <v>95.25</v>
          </cell>
        </row>
        <row r="143">
          <cell r="A143" t="str">
            <v>40-1</v>
          </cell>
          <cell r="B143">
            <v>5057</v>
          </cell>
          <cell r="C143">
            <v>5</v>
          </cell>
          <cell r="D143" t="str">
            <v>B</v>
          </cell>
          <cell r="E143">
            <v>40</v>
          </cell>
          <cell r="F143" t="str">
            <v>Z</v>
          </cell>
          <cell r="G143">
            <v>1</v>
          </cell>
          <cell r="H143" t="str">
            <v>C5705B-40Z-1</v>
          </cell>
          <cell r="I143">
            <v>0.58499999999999996</v>
          </cell>
          <cell r="J143">
            <v>95.7</v>
          </cell>
        </row>
        <row r="144">
          <cell r="A144" t="str">
            <v>40-2</v>
          </cell>
          <cell r="B144">
            <v>5057</v>
          </cell>
          <cell r="C144">
            <v>5</v>
          </cell>
          <cell r="D144" t="str">
            <v>B</v>
          </cell>
          <cell r="E144">
            <v>40</v>
          </cell>
          <cell r="F144" t="str">
            <v>Z</v>
          </cell>
          <cell r="G144">
            <v>2</v>
          </cell>
          <cell r="H144" t="str">
            <v>C5705B-40Z-2</v>
          </cell>
          <cell r="I144">
            <v>0.81499999999999995</v>
          </cell>
          <cell r="J144">
            <v>96.284999999999997</v>
          </cell>
        </row>
        <row r="145">
          <cell r="A145" t="str">
            <v>40-3</v>
          </cell>
          <cell r="B145">
            <v>5057</v>
          </cell>
          <cell r="C145">
            <v>5</v>
          </cell>
          <cell r="D145" t="str">
            <v>B</v>
          </cell>
          <cell r="E145">
            <v>40</v>
          </cell>
          <cell r="F145" t="str">
            <v>Z</v>
          </cell>
          <cell r="G145">
            <v>3</v>
          </cell>
          <cell r="H145" t="str">
            <v>C5705B-40Z-3</v>
          </cell>
          <cell r="I145">
            <v>0.81499999999999995</v>
          </cell>
          <cell r="J145">
            <v>97.1</v>
          </cell>
        </row>
        <row r="146">
          <cell r="A146" t="str">
            <v>40-4</v>
          </cell>
          <cell r="B146">
            <v>5057</v>
          </cell>
          <cell r="C146">
            <v>5</v>
          </cell>
          <cell r="D146" t="str">
            <v>B</v>
          </cell>
          <cell r="E146">
            <v>40</v>
          </cell>
          <cell r="F146" t="str">
            <v>Z</v>
          </cell>
          <cell r="G146">
            <v>4</v>
          </cell>
          <cell r="H146" t="str">
            <v>C5705B-40Z-4</v>
          </cell>
          <cell r="I146">
            <v>0.92</v>
          </cell>
          <cell r="J146">
            <v>97.915000000000006</v>
          </cell>
        </row>
        <row r="147">
          <cell r="A147" t="str">
            <v>41-1</v>
          </cell>
          <cell r="B147">
            <v>5057</v>
          </cell>
          <cell r="C147">
            <v>5</v>
          </cell>
          <cell r="D147" t="str">
            <v>B</v>
          </cell>
          <cell r="E147">
            <v>41</v>
          </cell>
          <cell r="F147" t="str">
            <v>Z</v>
          </cell>
          <cell r="G147">
            <v>1</v>
          </cell>
          <cell r="H147" t="str">
            <v>C5705B-41Z-1</v>
          </cell>
          <cell r="I147">
            <v>0.42</v>
          </cell>
          <cell r="J147">
            <v>98.7</v>
          </cell>
        </row>
        <row r="148">
          <cell r="A148" t="str">
            <v>41-2</v>
          </cell>
          <cell r="B148">
            <v>5057</v>
          </cell>
          <cell r="C148">
            <v>5</v>
          </cell>
          <cell r="D148" t="str">
            <v>B</v>
          </cell>
          <cell r="E148">
            <v>41</v>
          </cell>
          <cell r="F148" t="str">
            <v>Z</v>
          </cell>
          <cell r="G148">
            <v>2</v>
          </cell>
          <cell r="H148" t="str">
            <v>C5705B-41Z-2</v>
          </cell>
          <cell r="I148">
            <v>0.88</v>
          </cell>
          <cell r="J148">
            <v>99.12</v>
          </cell>
        </row>
        <row r="149">
          <cell r="A149" t="str">
            <v>41-3</v>
          </cell>
          <cell r="B149">
            <v>5057</v>
          </cell>
          <cell r="C149">
            <v>5</v>
          </cell>
          <cell r="D149" t="str">
            <v>B</v>
          </cell>
          <cell r="E149">
            <v>41</v>
          </cell>
          <cell r="F149" t="str">
            <v>Z</v>
          </cell>
          <cell r="G149">
            <v>3</v>
          </cell>
          <cell r="H149" t="str">
            <v>C5705B-41Z-3</v>
          </cell>
          <cell r="I149">
            <v>0.875</v>
          </cell>
          <cell r="J149">
            <v>100</v>
          </cell>
        </row>
        <row r="150">
          <cell r="A150" t="str">
            <v>41-4</v>
          </cell>
          <cell r="B150">
            <v>5057</v>
          </cell>
          <cell r="C150">
            <v>5</v>
          </cell>
          <cell r="D150" t="str">
            <v>B</v>
          </cell>
          <cell r="E150">
            <v>41</v>
          </cell>
          <cell r="F150" t="str">
            <v>Z</v>
          </cell>
          <cell r="G150">
            <v>4</v>
          </cell>
          <cell r="H150" t="str">
            <v>C5705B-41Z-4</v>
          </cell>
          <cell r="I150">
            <v>0.81499999999999995</v>
          </cell>
          <cell r="J150">
            <v>100.875</v>
          </cell>
        </row>
        <row r="151">
          <cell r="A151" t="str">
            <v>42-1</v>
          </cell>
          <cell r="B151">
            <v>5057</v>
          </cell>
          <cell r="C151">
            <v>5</v>
          </cell>
          <cell r="D151" t="str">
            <v>B</v>
          </cell>
          <cell r="E151">
            <v>42</v>
          </cell>
          <cell r="F151" t="str">
            <v>Z</v>
          </cell>
          <cell r="G151">
            <v>1</v>
          </cell>
          <cell r="H151" t="str">
            <v>C5705B-42Z-1</v>
          </cell>
          <cell r="I151">
            <v>0.6</v>
          </cell>
          <cell r="J151">
            <v>101.7</v>
          </cell>
        </row>
        <row r="152">
          <cell r="A152" t="str">
            <v>42-2</v>
          </cell>
          <cell r="B152">
            <v>5057</v>
          </cell>
          <cell r="C152">
            <v>5</v>
          </cell>
          <cell r="D152" t="str">
            <v>B</v>
          </cell>
          <cell r="E152">
            <v>42</v>
          </cell>
          <cell r="F152" t="str">
            <v>Z</v>
          </cell>
          <cell r="G152">
            <v>2</v>
          </cell>
          <cell r="H152" t="str">
            <v>C5705B-42Z-2</v>
          </cell>
          <cell r="I152">
            <v>0.84499999999999997</v>
          </cell>
          <cell r="J152">
            <v>102.3</v>
          </cell>
        </row>
        <row r="153">
          <cell r="A153" t="str">
            <v>42-3</v>
          </cell>
          <cell r="B153">
            <v>5057</v>
          </cell>
          <cell r="C153">
            <v>5</v>
          </cell>
          <cell r="D153" t="str">
            <v>B</v>
          </cell>
          <cell r="E153">
            <v>42</v>
          </cell>
          <cell r="F153" t="str">
            <v>Z</v>
          </cell>
          <cell r="G153">
            <v>3</v>
          </cell>
          <cell r="H153" t="str">
            <v>C5705B-42Z-3</v>
          </cell>
          <cell r="I153">
            <v>0.82</v>
          </cell>
          <cell r="J153">
            <v>103.145</v>
          </cell>
        </row>
        <row r="154">
          <cell r="A154" t="str">
            <v>42-4</v>
          </cell>
          <cell r="B154">
            <v>5057</v>
          </cell>
          <cell r="C154">
            <v>5</v>
          </cell>
          <cell r="D154" t="str">
            <v>B</v>
          </cell>
          <cell r="E154">
            <v>42</v>
          </cell>
          <cell r="F154" t="str">
            <v>Z</v>
          </cell>
          <cell r="G154">
            <v>4</v>
          </cell>
          <cell r="H154" t="str">
            <v>C5705B-42Z-4</v>
          </cell>
          <cell r="I154">
            <v>0.94499999999999995</v>
          </cell>
          <cell r="J154">
            <v>103.965</v>
          </cell>
        </row>
        <row r="155">
          <cell r="A155" t="str">
            <v>43-1</v>
          </cell>
          <cell r="B155">
            <v>5057</v>
          </cell>
          <cell r="C155">
            <v>5</v>
          </cell>
          <cell r="D155" t="str">
            <v>B</v>
          </cell>
          <cell r="E155">
            <v>43</v>
          </cell>
          <cell r="F155" t="str">
            <v>Z</v>
          </cell>
          <cell r="G155">
            <v>1</v>
          </cell>
          <cell r="H155" t="str">
            <v>C5705B-43Z-1</v>
          </cell>
          <cell r="I155">
            <v>0.80500000000000005</v>
          </cell>
          <cell r="J155">
            <v>104.7</v>
          </cell>
        </row>
        <row r="156">
          <cell r="A156" t="str">
            <v>43-2</v>
          </cell>
          <cell r="B156">
            <v>5057</v>
          </cell>
          <cell r="C156">
            <v>5</v>
          </cell>
          <cell r="D156" t="str">
            <v>B</v>
          </cell>
          <cell r="E156">
            <v>43</v>
          </cell>
          <cell r="F156" t="str">
            <v>Z</v>
          </cell>
          <cell r="G156">
            <v>2</v>
          </cell>
          <cell r="H156" t="str">
            <v>C5705B-43Z-2</v>
          </cell>
          <cell r="I156">
            <v>0.45500000000000002</v>
          </cell>
          <cell r="J156">
            <v>105.505</v>
          </cell>
        </row>
        <row r="157">
          <cell r="A157" t="str">
            <v>43-3</v>
          </cell>
          <cell r="B157">
            <v>5057</v>
          </cell>
          <cell r="C157">
            <v>5</v>
          </cell>
          <cell r="D157" t="str">
            <v>B</v>
          </cell>
          <cell r="E157">
            <v>43</v>
          </cell>
          <cell r="F157" t="str">
            <v>Z</v>
          </cell>
          <cell r="G157">
            <v>3</v>
          </cell>
          <cell r="H157" t="str">
            <v>C5705B-43Z-3</v>
          </cell>
          <cell r="I157">
            <v>0.77</v>
          </cell>
          <cell r="J157">
            <v>105.96</v>
          </cell>
        </row>
        <row r="158">
          <cell r="A158" t="str">
            <v>43-4</v>
          </cell>
          <cell r="B158">
            <v>5057</v>
          </cell>
          <cell r="C158">
            <v>5</v>
          </cell>
          <cell r="D158" t="str">
            <v>B</v>
          </cell>
          <cell r="E158">
            <v>43</v>
          </cell>
          <cell r="F158" t="str">
            <v>Z</v>
          </cell>
          <cell r="G158">
            <v>4</v>
          </cell>
          <cell r="H158" t="str">
            <v>C5705B-43Z-4</v>
          </cell>
          <cell r="I158">
            <v>0.95</v>
          </cell>
          <cell r="J158">
            <v>106.73</v>
          </cell>
        </row>
        <row r="159">
          <cell r="A159" t="str">
            <v>44-1</v>
          </cell>
          <cell r="B159">
            <v>5057</v>
          </cell>
          <cell r="C159">
            <v>5</v>
          </cell>
          <cell r="D159" t="str">
            <v>B</v>
          </cell>
          <cell r="E159">
            <v>44</v>
          </cell>
          <cell r="F159" t="str">
            <v>Z</v>
          </cell>
          <cell r="G159">
            <v>1</v>
          </cell>
          <cell r="H159" t="str">
            <v>C5705B-44Z-1</v>
          </cell>
          <cell r="I159">
            <v>0.98</v>
          </cell>
          <cell r="J159">
            <v>107.7</v>
          </cell>
        </row>
        <row r="160">
          <cell r="A160" t="str">
            <v>44-2</v>
          </cell>
          <cell r="B160">
            <v>5057</v>
          </cell>
          <cell r="C160">
            <v>5</v>
          </cell>
          <cell r="D160" t="str">
            <v>B</v>
          </cell>
          <cell r="E160">
            <v>44</v>
          </cell>
          <cell r="F160" t="str">
            <v>Z</v>
          </cell>
          <cell r="G160">
            <v>2</v>
          </cell>
          <cell r="H160" t="str">
            <v>C5705B-44Z-2</v>
          </cell>
          <cell r="I160">
            <v>0.79500000000000004</v>
          </cell>
          <cell r="J160">
            <v>108.68</v>
          </cell>
        </row>
        <row r="161">
          <cell r="A161" t="str">
            <v>44-3</v>
          </cell>
          <cell r="B161">
            <v>5057</v>
          </cell>
          <cell r="C161">
            <v>5</v>
          </cell>
          <cell r="D161" t="str">
            <v>B</v>
          </cell>
          <cell r="E161">
            <v>44</v>
          </cell>
          <cell r="F161" t="str">
            <v>Z</v>
          </cell>
          <cell r="G161">
            <v>3</v>
          </cell>
          <cell r="H161" t="str">
            <v>C5705B-44Z-3</v>
          </cell>
          <cell r="I161">
            <v>0.75</v>
          </cell>
          <cell r="J161">
            <v>109.47499999999999</v>
          </cell>
        </row>
        <row r="162">
          <cell r="A162" t="str">
            <v>44-4</v>
          </cell>
          <cell r="B162">
            <v>5057</v>
          </cell>
          <cell r="C162">
            <v>5</v>
          </cell>
          <cell r="D162" t="str">
            <v>B</v>
          </cell>
          <cell r="E162">
            <v>44</v>
          </cell>
          <cell r="F162" t="str">
            <v>Z</v>
          </cell>
          <cell r="G162">
            <v>4</v>
          </cell>
          <cell r="H162" t="str">
            <v>C5705B-44Z-4</v>
          </cell>
          <cell r="I162">
            <v>0.6</v>
          </cell>
          <cell r="J162">
            <v>110.22499999999999</v>
          </cell>
        </row>
        <row r="163">
          <cell r="A163" t="str">
            <v>45-1</v>
          </cell>
          <cell r="B163">
            <v>5057</v>
          </cell>
          <cell r="C163">
            <v>5</v>
          </cell>
          <cell r="D163" t="str">
            <v>B</v>
          </cell>
          <cell r="E163">
            <v>45</v>
          </cell>
          <cell r="F163" t="str">
            <v>Z</v>
          </cell>
          <cell r="G163">
            <v>1</v>
          </cell>
          <cell r="H163" t="str">
            <v>C5705B-45Z-1</v>
          </cell>
          <cell r="I163">
            <v>0.79</v>
          </cell>
          <cell r="J163">
            <v>110.7</v>
          </cell>
        </row>
        <row r="164">
          <cell r="A164" t="str">
            <v>45-2</v>
          </cell>
          <cell r="B164">
            <v>5057</v>
          </cell>
          <cell r="C164">
            <v>5</v>
          </cell>
          <cell r="D164" t="str">
            <v>B</v>
          </cell>
          <cell r="E164">
            <v>45</v>
          </cell>
          <cell r="F164" t="str">
            <v>Z</v>
          </cell>
          <cell r="G164">
            <v>2</v>
          </cell>
          <cell r="H164" t="str">
            <v>C5705B-45Z-2</v>
          </cell>
          <cell r="I164">
            <v>0.86499999999999999</v>
          </cell>
          <cell r="J164">
            <v>111.49</v>
          </cell>
        </row>
        <row r="165">
          <cell r="A165" t="str">
            <v>45-3</v>
          </cell>
          <cell r="B165">
            <v>5057</v>
          </cell>
          <cell r="C165">
            <v>5</v>
          </cell>
          <cell r="D165" t="str">
            <v>B</v>
          </cell>
          <cell r="E165">
            <v>45</v>
          </cell>
          <cell r="F165" t="str">
            <v>Z</v>
          </cell>
          <cell r="G165">
            <v>3</v>
          </cell>
          <cell r="H165" t="str">
            <v>C5705B-45Z-3</v>
          </cell>
          <cell r="I165">
            <v>0.79</v>
          </cell>
          <cell r="J165">
            <v>112.355</v>
          </cell>
        </row>
        <row r="166">
          <cell r="A166" t="str">
            <v>45-4</v>
          </cell>
          <cell r="B166">
            <v>5057</v>
          </cell>
          <cell r="C166">
            <v>5</v>
          </cell>
          <cell r="D166" t="str">
            <v>B</v>
          </cell>
          <cell r="E166">
            <v>45</v>
          </cell>
          <cell r="F166" t="str">
            <v>Z</v>
          </cell>
          <cell r="G166">
            <v>4</v>
          </cell>
          <cell r="H166" t="str">
            <v>C5705B-45Z-4</v>
          </cell>
          <cell r="I166">
            <v>0.59</v>
          </cell>
          <cell r="J166">
            <v>113.145</v>
          </cell>
        </row>
        <row r="167">
          <cell r="A167" t="str">
            <v>46-1</v>
          </cell>
          <cell r="B167">
            <v>5057</v>
          </cell>
          <cell r="C167">
            <v>5</v>
          </cell>
          <cell r="D167" t="str">
            <v>B</v>
          </cell>
          <cell r="E167">
            <v>46</v>
          </cell>
          <cell r="F167" t="str">
            <v>Z</v>
          </cell>
          <cell r="G167">
            <v>1</v>
          </cell>
          <cell r="H167" t="str">
            <v>C5705B-46Z-1</v>
          </cell>
          <cell r="I167">
            <v>0.76500000000000001</v>
          </cell>
          <cell r="J167">
            <v>113.7</v>
          </cell>
        </row>
        <row r="168">
          <cell r="A168" t="str">
            <v>46-2</v>
          </cell>
          <cell r="B168">
            <v>5057</v>
          </cell>
          <cell r="C168">
            <v>5</v>
          </cell>
          <cell r="D168" t="str">
            <v>B</v>
          </cell>
          <cell r="E168">
            <v>46</v>
          </cell>
          <cell r="F168" t="str">
            <v>Z</v>
          </cell>
          <cell r="G168">
            <v>2</v>
          </cell>
          <cell r="H168" t="str">
            <v>C5705B-46Z-2</v>
          </cell>
          <cell r="I168">
            <v>0.78</v>
          </cell>
          <cell r="J168">
            <v>114.465</v>
          </cell>
        </row>
        <row r="169">
          <cell r="A169" t="str">
            <v>46-3</v>
          </cell>
          <cell r="B169">
            <v>5057</v>
          </cell>
          <cell r="C169">
            <v>5</v>
          </cell>
          <cell r="D169" t="str">
            <v>B</v>
          </cell>
          <cell r="E169">
            <v>46</v>
          </cell>
          <cell r="F169" t="str">
            <v>Z</v>
          </cell>
          <cell r="G169">
            <v>3</v>
          </cell>
          <cell r="H169" t="str">
            <v>C5705B-46Z-3</v>
          </cell>
          <cell r="I169">
            <v>0.81499999999999995</v>
          </cell>
          <cell r="J169">
            <v>115.245</v>
          </cell>
        </row>
        <row r="170">
          <cell r="A170" t="str">
            <v>46-4</v>
          </cell>
          <cell r="B170">
            <v>5057</v>
          </cell>
          <cell r="C170">
            <v>5</v>
          </cell>
          <cell r="D170" t="str">
            <v>B</v>
          </cell>
          <cell r="E170">
            <v>46</v>
          </cell>
          <cell r="F170" t="str">
            <v>Z</v>
          </cell>
          <cell r="G170">
            <v>4</v>
          </cell>
          <cell r="H170" t="str">
            <v>C5705B-46Z-4</v>
          </cell>
          <cell r="I170">
            <v>0.77</v>
          </cell>
          <cell r="J170">
            <v>116.06</v>
          </cell>
        </row>
        <row r="171">
          <cell r="A171" t="str">
            <v>47-1</v>
          </cell>
          <cell r="B171">
            <v>5057</v>
          </cell>
          <cell r="C171">
            <v>5</v>
          </cell>
          <cell r="D171" t="str">
            <v>B</v>
          </cell>
          <cell r="E171">
            <v>47</v>
          </cell>
          <cell r="F171" t="str">
            <v>Z</v>
          </cell>
          <cell r="G171">
            <v>1</v>
          </cell>
          <cell r="H171" t="str">
            <v>C5705B-47Z-1</v>
          </cell>
          <cell r="I171">
            <v>0.88500000000000001</v>
          </cell>
          <cell r="J171">
            <v>116.7</v>
          </cell>
        </row>
        <row r="172">
          <cell r="A172" t="str">
            <v>47-2</v>
          </cell>
          <cell r="B172">
            <v>5057</v>
          </cell>
          <cell r="C172">
            <v>5</v>
          </cell>
          <cell r="D172" t="str">
            <v>B</v>
          </cell>
          <cell r="E172">
            <v>47</v>
          </cell>
          <cell r="F172" t="str">
            <v>Z</v>
          </cell>
          <cell r="G172">
            <v>2</v>
          </cell>
          <cell r="H172" t="str">
            <v>C5705B-47Z-2</v>
          </cell>
          <cell r="I172">
            <v>0.81499999999999995</v>
          </cell>
          <cell r="J172">
            <v>117.58499999999999</v>
          </cell>
        </row>
        <row r="173">
          <cell r="A173" t="str">
            <v>47-3</v>
          </cell>
          <cell r="B173">
            <v>5057</v>
          </cell>
          <cell r="C173">
            <v>5</v>
          </cell>
          <cell r="D173" t="str">
            <v>B</v>
          </cell>
          <cell r="E173">
            <v>47</v>
          </cell>
          <cell r="F173" t="str">
            <v>Z</v>
          </cell>
          <cell r="G173">
            <v>3</v>
          </cell>
          <cell r="H173" t="str">
            <v>C5705B-47Z-3</v>
          </cell>
          <cell r="I173">
            <v>0.64</v>
          </cell>
          <cell r="J173">
            <v>118.4</v>
          </cell>
        </row>
        <row r="174">
          <cell r="A174" t="str">
            <v>47-4</v>
          </cell>
          <cell r="B174">
            <v>5057</v>
          </cell>
          <cell r="C174">
            <v>5</v>
          </cell>
          <cell r="D174" t="str">
            <v>B</v>
          </cell>
          <cell r="E174">
            <v>47</v>
          </cell>
          <cell r="F174" t="str">
            <v>Z</v>
          </cell>
          <cell r="G174">
            <v>4</v>
          </cell>
          <cell r="H174" t="str">
            <v>C5705B-47Z-4</v>
          </cell>
          <cell r="I174">
            <v>0.76</v>
          </cell>
          <cell r="J174">
            <v>119.04</v>
          </cell>
        </row>
        <row r="175">
          <cell r="A175" t="str">
            <v>48-1</v>
          </cell>
          <cell r="B175">
            <v>5057</v>
          </cell>
          <cell r="C175">
            <v>5</v>
          </cell>
          <cell r="D175" t="str">
            <v>B</v>
          </cell>
          <cell r="E175">
            <v>48</v>
          </cell>
          <cell r="F175" t="str">
            <v>Z</v>
          </cell>
          <cell r="G175">
            <v>1</v>
          </cell>
          <cell r="H175" t="str">
            <v>C5705B-48Z-1</v>
          </cell>
          <cell r="I175">
            <v>0.87</v>
          </cell>
          <cell r="J175">
            <v>119.7</v>
          </cell>
        </row>
        <row r="176">
          <cell r="A176" t="str">
            <v>48-2</v>
          </cell>
          <cell r="B176">
            <v>5057</v>
          </cell>
          <cell r="C176">
            <v>5</v>
          </cell>
          <cell r="D176" t="str">
            <v>B</v>
          </cell>
          <cell r="E176">
            <v>48</v>
          </cell>
          <cell r="F176" t="str">
            <v>Z</v>
          </cell>
          <cell r="G176">
            <v>2</v>
          </cell>
          <cell r="H176" t="str">
            <v>C5705B-48Z-2</v>
          </cell>
          <cell r="I176">
            <v>0.59499999999999997</v>
          </cell>
          <cell r="J176">
            <v>120.57</v>
          </cell>
        </row>
        <row r="177">
          <cell r="A177" t="str">
            <v>48-3</v>
          </cell>
          <cell r="B177">
            <v>5057</v>
          </cell>
          <cell r="C177">
            <v>5</v>
          </cell>
          <cell r="D177" t="str">
            <v>B</v>
          </cell>
          <cell r="E177">
            <v>48</v>
          </cell>
          <cell r="F177" t="str">
            <v>Z</v>
          </cell>
          <cell r="G177">
            <v>3</v>
          </cell>
          <cell r="H177" t="str">
            <v>C5705B-48Z-3</v>
          </cell>
          <cell r="I177">
            <v>0.77500000000000002</v>
          </cell>
          <cell r="J177">
            <v>121.16500000000001</v>
          </cell>
        </row>
        <row r="178">
          <cell r="A178" t="str">
            <v>48-4</v>
          </cell>
          <cell r="B178">
            <v>5057</v>
          </cell>
          <cell r="C178">
            <v>5</v>
          </cell>
          <cell r="D178" t="str">
            <v>B</v>
          </cell>
          <cell r="E178">
            <v>48</v>
          </cell>
          <cell r="F178" t="str">
            <v>Z</v>
          </cell>
          <cell r="G178">
            <v>4</v>
          </cell>
          <cell r="H178" t="str">
            <v>C5705B-48Z-4</v>
          </cell>
          <cell r="I178">
            <v>0.91500000000000004</v>
          </cell>
          <cell r="J178">
            <v>121.94</v>
          </cell>
        </row>
        <row r="179">
          <cell r="A179" t="str">
            <v>49-1</v>
          </cell>
          <cell r="B179">
            <v>5057</v>
          </cell>
          <cell r="C179">
            <v>5</v>
          </cell>
          <cell r="D179" t="str">
            <v>B</v>
          </cell>
          <cell r="E179">
            <v>49</v>
          </cell>
          <cell r="F179" t="str">
            <v>Z</v>
          </cell>
          <cell r="G179">
            <v>1</v>
          </cell>
          <cell r="H179" t="str">
            <v>C5705B-49Z-1</v>
          </cell>
          <cell r="I179">
            <v>0.79500000000000004</v>
          </cell>
          <cell r="J179">
            <v>122.7</v>
          </cell>
        </row>
        <row r="180">
          <cell r="A180" t="str">
            <v>49-2</v>
          </cell>
          <cell r="B180">
            <v>5057</v>
          </cell>
          <cell r="C180">
            <v>5</v>
          </cell>
          <cell r="D180" t="str">
            <v>B</v>
          </cell>
          <cell r="E180">
            <v>49</v>
          </cell>
          <cell r="F180" t="str">
            <v>Z</v>
          </cell>
          <cell r="G180">
            <v>2</v>
          </cell>
          <cell r="H180" t="str">
            <v>C5705B-49Z-2</v>
          </cell>
          <cell r="I180">
            <v>0.98</v>
          </cell>
          <cell r="J180">
            <v>123.495</v>
          </cell>
        </row>
        <row r="181">
          <cell r="A181" t="str">
            <v>49-3</v>
          </cell>
          <cell r="B181">
            <v>5057</v>
          </cell>
          <cell r="C181">
            <v>5</v>
          </cell>
          <cell r="D181" t="str">
            <v>B</v>
          </cell>
          <cell r="E181">
            <v>49</v>
          </cell>
          <cell r="F181" t="str">
            <v>Z</v>
          </cell>
          <cell r="G181">
            <v>3</v>
          </cell>
          <cell r="H181" t="str">
            <v>C5705B-49Z-3</v>
          </cell>
          <cell r="I181">
            <v>0.6</v>
          </cell>
          <cell r="J181">
            <v>124.47499999999999</v>
          </cell>
        </row>
        <row r="182">
          <cell r="A182" t="str">
            <v>49-4</v>
          </cell>
          <cell r="B182">
            <v>5057</v>
          </cell>
          <cell r="C182">
            <v>5</v>
          </cell>
          <cell r="D182" t="str">
            <v>B</v>
          </cell>
          <cell r="E182">
            <v>49</v>
          </cell>
          <cell r="F182" t="str">
            <v>Z</v>
          </cell>
          <cell r="G182">
            <v>4</v>
          </cell>
          <cell r="H182" t="str">
            <v>C5705B-49Z-4</v>
          </cell>
          <cell r="I182">
            <v>0.76500000000000001</v>
          </cell>
          <cell r="J182">
            <v>125.075</v>
          </cell>
        </row>
        <row r="183">
          <cell r="A183" t="str">
            <v>50-1</v>
          </cell>
          <cell r="B183">
            <v>5057</v>
          </cell>
          <cell r="C183">
            <v>5</v>
          </cell>
          <cell r="D183" t="str">
            <v>B</v>
          </cell>
          <cell r="E183">
            <v>50</v>
          </cell>
          <cell r="F183" t="str">
            <v>Z</v>
          </cell>
          <cell r="G183">
            <v>1</v>
          </cell>
          <cell r="H183" t="str">
            <v>C5705B-50Z-1</v>
          </cell>
          <cell r="I183">
            <v>0.92500000000000004</v>
          </cell>
          <cell r="J183">
            <v>125.7</v>
          </cell>
        </row>
        <row r="184">
          <cell r="A184" t="str">
            <v>50-2</v>
          </cell>
          <cell r="B184">
            <v>5057</v>
          </cell>
          <cell r="C184">
            <v>5</v>
          </cell>
          <cell r="D184" t="str">
            <v>B</v>
          </cell>
          <cell r="E184">
            <v>50</v>
          </cell>
          <cell r="F184" t="str">
            <v>Z</v>
          </cell>
          <cell r="G184">
            <v>2</v>
          </cell>
          <cell r="H184" t="str">
            <v>C5705B-50Z-2</v>
          </cell>
          <cell r="I184">
            <v>0.78500000000000003</v>
          </cell>
          <cell r="J184">
            <v>126.625</v>
          </cell>
        </row>
        <row r="185">
          <cell r="A185" t="str">
            <v>50-3</v>
          </cell>
          <cell r="B185">
            <v>5057</v>
          </cell>
          <cell r="C185">
            <v>5</v>
          </cell>
          <cell r="D185" t="str">
            <v>B</v>
          </cell>
          <cell r="E185">
            <v>50</v>
          </cell>
          <cell r="F185" t="str">
            <v>Z</v>
          </cell>
          <cell r="G185">
            <v>3</v>
          </cell>
          <cell r="H185" t="str">
            <v>C5705B-50Z-3</v>
          </cell>
          <cell r="I185">
            <v>0.74</v>
          </cell>
          <cell r="J185">
            <v>127.41</v>
          </cell>
        </row>
        <row r="186">
          <cell r="A186" t="str">
            <v>50-4</v>
          </cell>
          <cell r="B186">
            <v>5057</v>
          </cell>
          <cell r="C186">
            <v>5</v>
          </cell>
          <cell r="D186" t="str">
            <v>B</v>
          </cell>
          <cell r="E186">
            <v>50</v>
          </cell>
          <cell r="F186" t="str">
            <v>Z</v>
          </cell>
          <cell r="G186">
            <v>4</v>
          </cell>
          <cell r="H186" t="str">
            <v>C5705B-50Z-4</v>
          </cell>
          <cell r="I186">
            <v>0.61</v>
          </cell>
          <cell r="J186">
            <v>128.15</v>
          </cell>
        </row>
        <row r="187">
          <cell r="A187" t="str">
            <v>51-1</v>
          </cell>
          <cell r="B187">
            <v>5057</v>
          </cell>
          <cell r="C187">
            <v>5</v>
          </cell>
          <cell r="D187" t="str">
            <v>B</v>
          </cell>
          <cell r="E187">
            <v>51</v>
          </cell>
          <cell r="F187" t="str">
            <v>Z</v>
          </cell>
          <cell r="G187">
            <v>1</v>
          </cell>
          <cell r="H187" t="str">
            <v>C5705B-51Z-1</v>
          </cell>
          <cell r="I187">
            <v>0.85</v>
          </cell>
          <cell r="J187">
            <v>128.69999999999999</v>
          </cell>
        </row>
        <row r="188">
          <cell r="A188" t="str">
            <v>51-2</v>
          </cell>
          <cell r="B188">
            <v>5057</v>
          </cell>
          <cell r="C188">
            <v>5</v>
          </cell>
          <cell r="D188" t="str">
            <v>B</v>
          </cell>
          <cell r="E188">
            <v>51</v>
          </cell>
          <cell r="F188" t="str">
            <v>Z</v>
          </cell>
          <cell r="G188">
            <v>2</v>
          </cell>
          <cell r="H188" t="str">
            <v>C5705B-51Z-2</v>
          </cell>
          <cell r="I188">
            <v>0.90500000000000003</v>
          </cell>
          <cell r="J188">
            <v>129.55000000000001</v>
          </cell>
        </row>
        <row r="189">
          <cell r="A189" t="str">
            <v>51-3</v>
          </cell>
          <cell r="B189">
            <v>5057</v>
          </cell>
          <cell r="C189">
            <v>5</v>
          </cell>
          <cell r="D189" t="str">
            <v>B</v>
          </cell>
          <cell r="E189">
            <v>51</v>
          </cell>
          <cell r="F189" t="str">
            <v>Z</v>
          </cell>
          <cell r="G189">
            <v>3</v>
          </cell>
          <cell r="H189" t="str">
            <v>C5705B-51Z-3</v>
          </cell>
          <cell r="I189">
            <v>0.55000000000000004</v>
          </cell>
          <cell r="J189">
            <v>130.45500000000001</v>
          </cell>
        </row>
        <row r="190">
          <cell r="A190" t="str">
            <v>51-4</v>
          </cell>
          <cell r="B190">
            <v>5057</v>
          </cell>
          <cell r="C190">
            <v>5</v>
          </cell>
          <cell r="D190" t="str">
            <v>B</v>
          </cell>
          <cell r="E190">
            <v>51</v>
          </cell>
          <cell r="F190" t="str">
            <v>Z</v>
          </cell>
          <cell r="G190">
            <v>4</v>
          </cell>
          <cell r="H190" t="str">
            <v>C5705B-51Z-4</v>
          </cell>
          <cell r="I190">
            <v>0.64</v>
          </cell>
          <cell r="J190">
            <v>131.005</v>
          </cell>
        </row>
        <row r="191">
          <cell r="A191" t="str">
            <v>52-1</v>
          </cell>
          <cell r="B191">
            <v>5057</v>
          </cell>
          <cell r="C191">
            <v>5</v>
          </cell>
          <cell r="D191" t="str">
            <v>B</v>
          </cell>
          <cell r="E191">
            <v>52</v>
          </cell>
          <cell r="F191" t="str">
            <v>Z</v>
          </cell>
          <cell r="G191">
            <v>1</v>
          </cell>
          <cell r="H191" t="str">
            <v>C5705B-52Z-1</v>
          </cell>
          <cell r="I191">
            <v>0.85</v>
          </cell>
          <cell r="J191">
            <v>131.69999999999999</v>
          </cell>
        </row>
        <row r="192">
          <cell r="A192" t="str">
            <v>52-2</v>
          </cell>
          <cell r="B192">
            <v>5057</v>
          </cell>
          <cell r="C192">
            <v>5</v>
          </cell>
          <cell r="D192" t="str">
            <v>B</v>
          </cell>
          <cell r="E192">
            <v>52</v>
          </cell>
          <cell r="F192" t="str">
            <v>Z</v>
          </cell>
          <cell r="G192">
            <v>2</v>
          </cell>
          <cell r="H192" t="str">
            <v>C5705B-52Z-2</v>
          </cell>
          <cell r="I192">
            <v>0.88500000000000001</v>
          </cell>
          <cell r="J192">
            <v>132.55000000000001</v>
          </cell>
        </row>
        <row r="193">
          <cell r="A193" t="str">
            <v>52-3</v>
          </cell>
          <cell r="B193">
            <v>5057</v>
          </cell>
          <cell r="C193">
            <v>5</v>
          </cell>
          <cell r="D193" t="str">
            <v>B</v>
          </cell>
          <cell r="E193">
            <v>52</v>
          </cell>
          <cell r="F193" t="str">
            <v>Z</v>
          </cell>
          <cell r="G193">
            <v>3</v>
          </cell>
          <cell r="H193" t="str">
            <v>C5705B-52Z-3</v>
          </cell>
          <cell r="I193">
            <v>0.65</v>
          </cell>
          <cell r="J193">
            <v>133.435</v>
          </cell>
        </row>
        <row r="194">
          <cell r="A194" t="str">
            <v>52-4</v>
          </cell>
          <cell r="B194">
            <v>5057</v>
          </cell>
          <cell r="C194">
            <v>5</v>
          </cell>
          <cell r="D194" t="str">
            <v>B</v>
          </cell>
          <cell r="E194">
            <v>52</v>
          </cell>
          <cell r="F194" t="str">
            <v>Z</v>
          </cell>
          <cell r="G194">
            <v>4</v>
          </cell>
          <cell r="H194" t="str">
            <v>C5705B-52Z-4</v>
          </cell>
          <cell r="I194">
            <v>0.82499999999999996</v>
          </cell>
          <cell r="J194">
            <v>134.08500000000001</v>
          </cell>
        </row>
        <row r="195">
          <cell r="A195" t="str">
            <v>53-1</v>
          </cell>
          <cell r="B195">
            <v>5057</v>
          </cell>
          <cell r="C195">
            <v>5</v>
          </cell>
          <cell r="D195" t="str">
            <v>B</v>
          </cell>
          <cell r="E195">
            <v>53</v>
          </cell>
          <cell r="F195" t="str">
            <v>Z</v>
          </cell>
          <cell r="G195">
            <v>1</v>
          </cell>
          <cell r="H195" t="str">
            <v>C5705B-53Z-1</v>
          </cell>
          <cell r="I195">
            <v>0.75</v>
          </cell>
          <cell r="J195">
            <v>134.69999999999999</v>
          </cell>
        </row>
        <row r="196">
          <cell r="A196" t="str">
            <v>53-2</v>
          </cell>
          <cell r="B196">
            <v>5057</v>
          </cell>
          <cell r="C196">
            <v>5</v>
          </cell>
          <cell r="D196" t="str">
            <v>B</v>
          </cell>
          <cell r="E196">
            <v>53</v>
          </cell>
          <cell r="F196" t="str">
            <v>Z</v>
          </cell>
          <cell r="G196">
            <v>2</v>
          </cell>
          <cell r="H196" t="str">
            <v>C5705B-53Z-2</v>
          </cell>
          <cell r="I196">
            <v>0.83</v>
          </cell>
          <cell r="J196">
            <v>135.44999999999999</v>
          </cell>
        </row>
        <row r="197">
          <cell r="A197" t="str">
            <v>53-3</v>
          </cell>
          <cell r="B197">
            <v>5057</v>
          </cell>
          <cell r="C197">
            <v>5</v>
          </cell>
          <cell r="D197" t="str">
            <v>B</v>
          </cell>
          <cell r="E197">
            <v>53</v>
          </cell>
          <cell r="F197" t="str">
            <v>Z</v>
          </cell>
          <cell r="G197">
            <v>3</v>
          </cell>
          <cell r="H197" t="str">
            <v>C5705B-53Z-3</v>
          </cell>
          <cell r="I197">
            <v>0.82499999999999996</v>
          </cell>
          <cell r="J197">
            <v>136.28</v>
          </cell>
        </row>
        <row r="198">
          <cell r="A198" t="str">
            <v>53-4</v>
          </cell>
          <cell r="B198">
            <v>5057</v>
          </cell>
          <cell r="C198">
            <v>5</v>
          </cell>
          <cell r="D198" t="str">
            <v>B</v>
          </cell>
          <cell r="E198">
            <v>53</v>
          </cell>
          <cell r="F198" t="str">
            <v>Z</v>
          </cell>
          <cell r="G198">
            <v>4</v>
          </cell>
          <cell r="H198" t="str">
            <v>C5705B-53Z-4</v>
          </cell>
          <cell r="I198">
            <v>0.84499999999999997</v>
          </cell>
          <cell r="J198">
            <v>137.10499999999999</v>
          </cell>
        </row>
        <row r="199">
          <cell r="A199" t="str">
            <v>54-1</v>
          </cell>
          <cell r="B199">
            <v>5057</v>
          </cell>
          <cell r="C199">
            <v>5</v>
          </cell>
          <cell r="D199" t="str">
            <v>B</v>
          </cell>
          <cell r="E199">
            <v>54</v>
          </cell>
          <cell r="F199" t="str">
            <v>Z</v>
          </cell>
          <cell r="G199">
            <v>1</v>
          </cell>
          <cell r="H199" t="str">
            <v>C5705B-54Z-1</v>
          </cell>
          <cell r="I199">
            <v>0.66</v>
          </cell>
          <cell r="J199">
            <v>137.69999999999999</v>
          </cell>
        </row>
        <row r="200">
          <cell r="A200" t="str">
            <v>54-2</v>
          </cell>
          <cell r="B200">
            <v>5057</v>
          </cell>
          <cell r="C200">
            <v>5</v>
          </cell>
          <cell r="D200" t="str">
            <v>B</v>
          </cell>
          <cell r="E200">
            <v>54</v>
          </cell>
          <cell r="F200" t="str">
            <v>Z</v>
          </cell>
          <cell r="G200">
            <v>2</v>
          </cell>
          <cell r="H200" t="str">
            <v>C5705B-54Z-2</v>
          </cell>
          <cell r="I200">
            <v>0.80500000000000005</v>
          </cell>
          <cell r="J200">
            <v>138.36000000000001</v>
          </cell>
        </row>
        <row r="201">
          <cell r="A201" t="str">
            <v>54-3</v>
          </cell>
          <cell r="B201">
            <v>5057</v>
          </cell>
          <cell r="C201">
            <v>5</v>
          </cell>
          <cell r="D201" t="str">
            <v>B</v>
          </cell>
          <cell r="E201">
            <v>54</v>
          </cell>
          <cell r="F201" t="str">
            <v>Z</v>
          </cell>
          <cell r="G201">
            <v>3</v>
          </cell>
          <cell r="H201" t="str">
            <v>C5705B-54Z-3</v>
          </cell>
          <cell r="I201">
            <v>0.67500000000000004</v>
          </cell>
          <cell r="J201">
            <v>139.16499999999999</v>
          </cell>
        </row>
        <row r="202">
          <cell r="A202" t="str">
            <v>54-4</v>
          </cell>
          <cell r="B202">
            <v>5057</v>
          </cell>
          <cell r="C202">
            <v>5</v>
          </cell>
          <cell r="D202" t="str">
            <v>B</v>
          </cell>
          <cell r="E202">
            <v>54</v>
          </cell>
          <cell r="F202" t="str">
            <v>Z</v>
          </cell>
          <cell r="G202">
            <v>4</v>
          </cell>
          <cell r="H202" t="str">
            <v>C5705B-54Z-4</v>
          </cell>
          <cell r="I202">
            <v>0.91</v>
          </cell>
          <cell r="J202">
            <v>139.84</v>
          </cell>
        </row>
        <row r="203">
          <cell r="A203" t="str">
            <v>55-1</v>
          </cell>
          <cell r="B203">
            <v>5057</v>
          </cell>
          <cell r="C203">
            <v>5</v>
          </cell>
          <cell r="D203" t="str">
            <v>B</v>
          </cell>
          <cell r="E203">
            <v>55</v>
          </cell>
          <cell r="F203" t="str">
            <v>Z</v>
          </cell>
          <cell r="G203">
            <v>1</v>
          </cell>
          <cell r="H203" t="str">
            <v>C5705B-55Z-1</v>
          </cell>
          <cell r="I203">
            <v>0.87</v>
          </cell>
          <cell r="J203">
            <v>140.69999999999999</v>
          </cell>
        </row>
        <row r="204">
          <cell r="A204" t="str">
            <v>55-2</v>
          </cell>
          <cell r="B204">
            <v>5057</v>
          </cell>
          <cell r="C204">
            <v>5</v>
          </cell>
          <cell r="D204" t="str">
            <v>B</v>
          </cell>
          <cell r="E204">
            <v>55</v>
          </cell>
          <cell r="F204" t="str">
            <v>Z</v>
          </cell>
          <cell r="G204">
            <v>2</v>
          </cell>
          <cell r="H204" t="str">
            <v>C5705B-55Z-2</v>
          </cell>
          <cell r="I204">
            <v>0.75</v>
          </cell>
          <cell r="J204">
            <v>141.57</v>
          </cell>
        </row>
        <row r="205">
          <cell r="A205" t="str">
            <v>55-3</v>
          </cell>
          <cell r="B205">
            <v>5057</v>
          </cell>
          <cell r="C205">
            <v>5</v>
          </cell>
          <cell r="D205" t="str">
            <v>B</v>
          </cell>
          <cell r="E205">
            <v>55</v>
          </cell>
          <cell r="F205" t="str">
            <v>Z</v>
          </cell>
          <cell r="G205">
            <v>3</v>
          </cell>
          <cell r="H205" t="str">
            <v>C5705B-55Z-3</v>
          </cell>
          <cell r="I205">
            <v>0.70499999999999996</v>
          </cell>
          <cell r="J205">
            <v>142.32</v>
          </cell>
        </row>
        <row r="206">
          <cell r="A206" t="str">
            <v>55-4</v>
          </cell>
          <cell r="B206">
            <v>5057</v>
          </cell>
          <cell r="C206">
            <v>5</v>
          </cell>
          <cell r="D206" t="str">
            <v>B</v>
          </cell>
          <cell r="E206">
            <v>55</v>
          </cell>
          <cell r="F206" t="str">
            <v>Z</v>
          </cell>
          <cell r="G206">
            <v>4</v>
          </cell>
          <cell r="H206" t="str">
            <v>C5705B-55Z-4</v>
          </cell>
          <cell r="I206">
            <v>0.75</v>
          </cell>
          <cell r="J206">
            <v>143.02500000000001</v>
          </cell>
        </row>
        <row r="207">
          <cell r="A207" t="str">
            <v>56-1</v>
          </cell>
          <cell r="B207">
            <v>5057</v>
          </cell>
          <cell r="C207">
            <v>5</v>
          </cell>
          <cell r="D207" t="str">
            <v>B</v>
          </cell>
          <cell r="E207">
            <v>56</v>
          </cell>
          <cell r="F207" t="str">
            <v>Z</v>
          </cell>
          <cell r="G207">
            <v>1</v>
          </cell>
          <cell r="H207" t="str">
            <v>C5705B-56Z-1</v>
          </cell>
          <cell r="I207">
            <v>0.61</v>
          </cell>
          <cell r="J207">
            <v>143.69999999999999</v>
          </cell>
        </row>
        <row r="208">
          <cell r="A208" t="str">
            <v>56-2</v>
          </cell>
          <cell r="B208">
            <v>5057</v>
          </cell>
          <cell r="C208">
            <v>5</v>
          </cell>
          <cell r="D208" t="str">
            <v>B</v>
          </cell>
          <cell r="E208">
            <v>56</v>
          </cell>
          <cell r="F208" t="str">
            <v>Z</v>
          </cell>
          <cell r="G208">
            <v>2</v>
          </cell>
          <cell r="H208" t="str">
            <v>C5705B-56Z-2</v>
          </cell>
          <cell r="I208">
            <v>0.67500000000000004</v>
          </cell>
          <cell r="J208">
            <v>144.31</v>
          </cell>
        </row>
        <row r="209">
          <cell r="A209" t="str">
            <v>56-3</v>
          </cell>
          <cell r="B209">
            <v>5057</v>
          </cell>
          <cell r="C209">
            <v>5</v>
          </cell>
          <cell r="D209" t="str">
            <v>B</v>
          </cell>
          <cell r="E209">
            <v>56</v>
          </cell>
          <cell r="F209" t="str">
            <v>Z</v>
          </cell>
          <cell r="G209">
            <v>3</v>
          </cell>
          <cell r="H209" t="str">
            <v>C5705B-56Z-3</v>
          </cell>
          <cell r="I209">
            <v>0.91</v>
          </cell>
          <cell r="J209">
            <v>144.98500000000001</v>
          </cell>
        </row>
        <row r="210">
          <cell r="A210" t="str">
            <v>56-4</v>
          </cell>
          <cell r="B210">
            <v>5057</v>
          </cell>
          <cell r="C210">
            <v>5</v>
          </cell>
          <cell r="D210" t="str">
            <v>B</v>
          </cell>
          <cell r="E210">
            <v>56</v>
          </cell>
          <cell r="F210" t="str">
            <v>Z</v>
          </cell>
          <cell r="G210">
            <v>4</v>
          </cell>
          <cell r="H210" t="str">
            <v>C5705B-56Z-4</v>
          </cell>
          <cell r="I210">
            <v>0.96499999999999997</v>
          </cell>
          <cell r="J210">
            <v>145.89500000000001</v>
          </cell>
        </row>
        <row r="211">
          <cell r="A211" t="str">
            <v>57-1</v>
          </cell>
          <cell r="B211">
            <v>5057</v>
          </cell>
          <cell r="C211">
            <v>5</v>
          </cell>
          <cell r="D211" t="str">
            <v>B</v>
          </cell>
          <cell r="E211">
            <v>57</v>
          </cell>
          <cell r="F211" t="str">
            <v>Z</v>
          </cell>
          <cell r="G211">
            <v>1</v>
          </cell>
          <cell r="H211" t="str">
            <v>C5705B-57Z-1</v>
          </cell>
          <cell r="I211">
            <v>0.99</v>
          </cell>
          <cell r="J211">
            <v>146.69999999999999</v>
          </cell>
        </row>
        <row r="212">
          <cell r="A212" t="str">
            <v>57-2</v>
          </cell>
          <cell r="B212">
            <v>5057</v>
          </cell>
          <cell r="C212">
            <v>5</v>
          </cell>
          <cell r="D212" t="str">
            <v>B</v>
          </cell>
          <cell r="E212">
            <v>57</v>
          </cell>
          <cell r="F212" t="str">
            <v>Z</v>
          </cell>
          <cell r="G212">
            <v>2</v>
          </cell>
          <cell r="H212" t="str">
            <v>C5705B-57Z-2</v>
          </cell>
          <cell r="I212">
            <v>0.84</v>
          </cell>
          <cell r="J212">
            <v>147.69</v>
          </cell>
        </row>
        <row r="213">
          <cell r="A213" t="str">
            <v>57-3</v>
          </cell>
          <cell r="B213">
            <v>5057</v>
          </cell>
          <cell r="C213">
            <v>5</v>
          </cell>
          <cell r="D213" t="str">
            <v>B</v>
          </cell>
          <cell r="E213">
            <v>57</v>
          </cell>
          <cell r="F213" t="str">
            <v>Z</v>
          </cell>
          <cell r="G213">
            <v>3</v>
          </cell>
          <cell r="H213" t="str">
            <v>C5705B-57Z-3</v>
          </cell>
          <cell r="I213">
            <v>0.51</v>
          </cell>
          <cell r="J213">
            <v>148.53</v>
          </cell>
        </row>
        <row r="214">
          <cell r="A214" t="str">
            <v>57-4</v>
          </cell>
          <cell r="B214">
            <v>5057</v>
          </cell>
          <cell r="C214">
            <v>5</v>
          </cell>
          <cell r="D214" t="str">
            <v>B</v>
          </cell>
          <cell r="E214">
            <v>57</v>
          </cell>
          <cell r="F214" t="str">
            <v>Z</v>
          </cell>
          <cell r="G214">
            <v>4</v>
          </cell>
          <cell r="H214" t="str">
            <v>C5705B-57Z-4</v>
          </cell>
          <cell r="I214">
            <v>0.71</v>
          </cell>
          <cell r="J214">
            <v>149.04</v>
          </cell>
        </row>
        <row r="215">
          <cell r="A215" t="str">
            <v>58-1</v>
          </cell>
          <cell r="B215">
            <v>5057</v>
          </cell>
          <cell r="C215">
            <v>5</v>
          </cell>
          <cell r="D215" t="str">
            <v>B</v>
          </cell>
          <cell r="E215">
            <v>58</v>
          </cell>
          <cell r="F215" t="str">
            <v>Z</v>
          </cell>
          <cell r="G215">
            <v>1</v>
          </cell>
          <cell r="H215" t="str">
            <v>C5705B-58Z-1</v>
          </cell>
          <cell r="I215">
            <v>0.88</v>
          </cell>
          <cell r="J215">
            <v>149.69999999999999</v>
          </cell>
        </row>
        <row r="216">
          <cell r="A216" t="str">
            <v>58-2</v>
          </cell>
          <cell r="B216">
            <v>5057</v>
          </cell>
          <cell r="C216">
            <v>5</v>
          </cell>
          <cell r="D216" t="str">
            <v>B</v>
          </cell>
          <cell r="E216">
            <v>58</v>
          </cell>
          <cell r="F216" t="str">
            <v>Z</v>
          </cell>
          <cell r="G216">
            <v>2</v>
          </cell>
          <cell r="H216" t="str">
            <v>C5705B-58Z-2</v>
          </cell>
          <cell r="I216">
            <v>0.83499999999999996</v>
          </cell>
          <cell r="J216">
            <v>150.58000000000001</v>
          </cell>
        </row>
        <row r="217">
          <cell r="A217" t="str">
            <v>58-3</v>
          </cell>
          <cell r="B217">
            <v>5057</v>
          </cell>
          <cell r="C217">
            <v>5</v>
          </cell>
          <cell r="D217" t="str">
            <v>B</v>
          </cell>
          <cell r="E217">
            <v>58</v>
          </cell>
          <cell r="F217" t="str">
            <v>Z</v>
          </cell>
          <cell r="G217">
            <v>3</v>
          </cell>
          <cell r="H217" t="str">
            <v>C5705B-58Z-3</v>
          </cell>
          <cell r="I217">
            <v>0.90500000000000003</v>
          </cell>
          <cell r="J217">
            <v>151.41499999999999</v>
          </cell>
        </row>
        <row r="218">
          <cell r="A218" t="str">
            <v>58-4</v>
          </cell>
          <cell r="B218">
            <v>5057</v>
          </cell>
          <cell r="C218">
            <v>5</v>
          </cell>
          <cell r="D218" t="str">
            <v>B</v>
          </cell>
          <cell r="E218">
            <v>58</v>
          </cell>
          <cell r="F218" t="str">
            <v>Z</v>
          </cell>
          <cell r="G218">
            <v>4</v>
          </cell>
          <cell r="H218" t="str">
            <v>C5705B-58Z-4</v>
          </cell>
          <cell r="I218">
            <v>0.48</v>
          </cell>
          <cell r="J218">
            <v>152.32</v>
          </cell>
        </row>
        <row r="219">
          <cell r="A219" t="str">
            <v>59-1</v>
          </cell>
          <cell r="B219">
            <v>5057</v>
          </cell>
          <cell r="C219">
            <v>5</v>
          </cell>
          <cell r="D219" t="str">
            <v>B</v>
          </cell>
          <cell r="E219">
            <v>59</v>
          </cell>
          <cell r="F219" t="str">
            <v>Z</v>
          </cell>
          <cell r="G219">
            <v>1</v>
          </cell>
          <cell r="H219" t="str">
            <v>C5705B-59Z-1</v>
          </cell>
          <cell r="I219">
            <v>0.9</v>
          </cell>
          <cell r="J219">
            <v>152.69999999999999</v>
          </cell>
        </row>
        <row r="220">
          <cell r="A220" t="str">
            <v>59-2</v>
          </cell>
          <cell r="B220">
            <v>5057</v>
          </cell>
          <cell r="C220">
            <v>5</v>
          </cell>
          <cell r="D220" t="str">
            <v>B</v>
          </cell>
          <cell r="E220">
            <v>59</v>
          </cell>
          <cell r="F220" t="str">
            <v>Z</v>
          </cell>
          <cell r="G220">
            <v>2</v>
          </cell>
          <cell r="H220" t="str">
            <v>C5705B-59Z-2</v>
          </cell>
          <cell r="I220">
            <v>0.65</v>
          </cell>
          <cell r="J220">
            <v>153.6</v>
          </cell>
        </row>
        <row r="221">
          <cell r="A221" t="str">
            <v>59-3</v>
          </cell>
          <cell r="B221">
            <v>5057</v>
          </cell>
          <cell r="C221">
            <v>5</v>
          </cell>
          <cell r="D221" t="str">
            <v>B</v>
          </cell>
          <cell r="E221">
            <v>59</v>
          </cell>
          <cell r="F221" t="str">
            <v>Z</v>
          </cell>
          <cell r="G221">
            <v>3</v>
          </cell>
          <cell r="H221" t="str">
            <v>C5705B-59Z-3</v>
          </cell>
          <cell r="I221">
            <v>0.73499999999999999</v>
          </cell>
          <cell r="J221">
            <v>154.25</v>
          </cell>
        </row>
        <row r="222">
          <cell r="A222" t="str">
            <v>59-4</v>
          </cell>
          <cell r="B222">
            <v>5057</v>
          </cell>
          <cell r="C222">
            <v>5</v>
          </cell>
          <cell r="D222" t="str">
            <v>B</v>
          </cell>
          <cell r="E222">
            <v>59</v>
          </cell>
          <cell r="F222" t="str">
            <v>Z</v>
          </cell>
          <cell r="G222">
            <v>4</v>
          </cell>
          <cell r="H222" t="str">
            <v>C5705B-59Z-4</v>
          </cell>
          <cell r="I222">
            <v>0.77</v>
          </cell>
          <cell r="J222">
            <v>154.98500000000001</v>
          </cell>
        </row>
        <row r="223">
          <cell r="A223" t="str">
            <v>60-1</v>
          </cell>
          <cell r="B223">
            <v>5057</v>
          </cell>
          <cell r="C223">
            <v>5</v>
          </cell>
          <cell r="D223" t="str">
            <v>B</v>
          </cell>
          <cell r="E223">
            <v>60</v>
          </cell>
          <cell r="F223" t="str">
            <v>Z</v>
          </cell>
          <cell r="G223">
            <v>1</v>
          </cell>
          <cell r="H223" t="str">
            <v>C5705B-60Z-1</v>
          </cell>
          <cell r="I223">
            <v>0.83</v>
          </cell>
          <cell r="J223">
            <v>155.69999999999999</v>
          </cell>
        </row>
        <row r="224">
          <cell r="A224" t="str">
            <v>60-2</v>
          </cell>
          <cell r="B224">
            <v>5057</v>
          </cell>
          <cell r="C224">
            <v>5</v>
          </cell>
          <cell r="D224" t="str">
            <v>B</v>
          </cell>
          <cell r="E224">
            <v>60</v>
          </cell>
          <cell r="F224" t="str">
            <v>Z</v>
          </cell>
          <cell r="G224">
            <v>2</v>
          </cell>
          <cell r="H224" t="str">
            <v>C5705B-60Z-2</v>
          </cell>
          <cell r="I224">
            <v>0.44</v>
          </cell>
          <cell r="J224">
            <v>156.53</v>
          </cell>
        </row>
        <row r="225">
          <cell r="A225" t="str">
            <v>60-3</v>
          </cell>
          <cell r="B225">
            <v>5057</v>
          </cell>
          <cell r="C225">
            <v>5</v>
          </cell>
          <cell r="D225" t="str">
            <v>B</v>
          </cell>
          <cell r="E225">
            <v>60</v>
          </cell>
          <cell r="F225" t="str">
            <v>Z</v>
          </cell>
          <cell r="G225">
            <v>3</v>
          </cell>
          <cell r="H225" t="str">
            <v>C5705B-60Z-3</v>
          </cell>
          <cell r="I225">
            <v>0.88</v>
          </cell>
          <cell r="J225">
            <v>156.97</v>
          </cell>
        </row>
        <row r="226">
          <cell r="A226" t="str">
            <v>60-4</v>
          </cell>
          <cell r="B226">
            <v>5057</v>
          </cell>
          <cell r="C226">
            <v>5</v>
          </cell>
          <cell r="D226" t="str">
            <v>B</v>
          </cell>
          <cell r="E226">
            <v>60</v>
          </cell>
          <cell r="F226" t="str">
            <v>Z</v>
          </cell>
          <cell r="G226">
            <v>4</v>
          </cell>
          <cell r="H226" t="str">
            <v>C5705B-60Z-4</v>
          </cell>
          <cell r="I226">
            <v>0.96499999999999997</v>
          </cell>
          <cell r="J226">
            <v>157.85</v>
          </cell>
        </row>
        <row r="227">
          <cell r="A227" t="str">
            <v>61-1</v>
          </cell>
          <cell r="B227">
            <v>5057</v>
          </cell>
          <cell r="C227">
            <v>5</v>
          </cell>
          <cell r="D227" t="str">
            <v>B</v>
          </cell>
          <cell r="E227">
            <v>61</v>
          </cell>
          <cell r="F227" t="str">
            <v>Z</v>
          </cell>
          <cell r="G227">
            <v>1</v>
          </cell>
          <cell r="H227" t="str">
            <v>C5705B-61Z-1</v>
          </cell>
          <cell r="I227">
            <v>0.52500000000000002</v>
          </cell>
          <cell r="J227">
            <v>158.69999999999999</v>
          </cell>
        </row>
        <row r="228">
          <cell r="A228" t="str">
            <v>61-2</v>
          </cell>
          <cell r="B228">
            <v>5057</v>
          </cell>
          <cell r="C228">
            <v>5</v>
          </cell>
          <cell r="D228" t="str">
            <v>B</v>
          </cell>
          <cell r="E228">
            <v>61</v>
          </cell>
          <cell r="F228" t="str">
            <v>Z</v>
          </cell>
          <cell r="G228">
            <v>2</v>
          </cell>
          <cell r="H228" t="str">
            <v>C5705B-61Z-2</v>
          </cell>
          <cell r="I228">
            <v>0.92</v>
          </cell>
          <cell r="J228">
            <v>159.22499999999999</v>
          </cell>
        </row>
        <row r="229">
          <cell r="A229" t="str">
            <v>61-3</v>
          </cell>
          <cell r="B229">
            <v>5057</v>
          </cell>
          <cell r="C229">
            <v>5</v>
          </cell>
          <cell r="D229" t="str">
            <v>B</v>
          </cell>
          <cell r="E229">
            <v>61</v>
          </cell>
          <cell r="F229" t="str">
            <v>Z</v>
          </cell>
          <cell r="G229">
            <v>3</v>
          </cell>
          <cell r="H229" t="str">
            <v>C5705B-61Z-3</v>
          </cell>
          <cell r="I229">
            <v>0.51500000000000001</v>
          </cell>
          <cell r="J229">
            <v>160.14500000000001</v>
          </cell>
        </row>
        <row r="230">
          <cell r="A230" t="str">
            <v>61-4</v>
          </cell>
          <cell r="B230">
            <v>5057</v>
          </cell>
          <cell r="C230">
            <v>5</v>
          </cell>
          <cell r="D230" t="str">
            <v>B</v>
          </cell>
          <cell r="E230">
            <v>61</v>
          </cell>
          <cell r="F230" t="str">
            <v>Z</v>
          </cell>
          <cell r="G230">
            <v>4</v>
          </cell>
          <cell r="H230" t="str">
            <v>C5705B-61Z-4</v>
          </cell>
          <cell r="I230">
            <v>0.82</v>
          </cell>
          <cell r="J230">
            <v>160.66</v>
          </cell>
        </row>
        <row r="231">
          <cell r="A231" t="str">
            <v>62-1</v>
          </cell>
          <cell r="B231">
            <v>5057</v>
          </cell>
          <cell r="C231">
            <v>5</v>
          </cell>
          <cell r="D231" t="str">
            <v>B</v>
          </cell>
          <cell r="E231">
            <v>62</v>
          </cell>
          <cell r="F231" t="str">
            <v>Z</v>
          </cell>
          <cell r="G231">
            <v>1</v>
          </cell>
          <cell r="H231" t="str">
            <v>C5705B-62Z-1</v>
          </cell>
          <cell r="I231">
            <v>0.93</v>
          </cell>
          <cell r="J231">
            <v>161.69999999999999</v>
          </cell>
        </row>
        <row r="232">
          <cell r="A232" t="str">
            <v>62-2</v>
          </cell>
          <cell r="B232">
            <v>5057</v>
          </cell>
          <cell r="C232">
            <v>5</v>
          </cell>
          <cell r="D232" t="str">
            <v>B</v>
          </cell>
          <cell r="E232">
            <v>62</v>
          </cell>
          <cell r="F232" t="str">
            <v>Z</v>
          </cell>
          <cell r="G232">
            <v>2</v>
          </cell>
          <cell r="H232" t="str">
            <v>C5705B-62Z-2</v>
          </cell>
          <cell r="I232">
            <v>0.81</v>
          </cell>
          <cell r="J232">
            <v>162.63</v>
          </cell>
        </row>
        <row r="233">
          <cell r="A233" t="str">
            <v>62-3</v>
          </cell>
          <cell r="B233">
            <v>5057</v>
          </cell>
          <cell r="C233">
            <v>5</v>
          </cell>
          <cell r="D233" t="str">
            <v>B</v>
          </cell>
          <cell r="E233">
            <v>62</v>
          </cell>
          <cell r="F233" t="str">
            <v>Z</v>
          </cell>
          <cell r="G233">
            <v>3</v>
          </cell>
          <cell r="H233" t="str">
            <v>C5705B-62Z-3</v>
          </cell>
          <cell r="I233">
            <v>0.84</v>
          </cell>
          <cell r="J233">
            <v>163.44</v>
          </cell>
        </row>
        <row r="234">
          <cell r="A234" t="str">
            <v>62-4</v>
          </cell>
          <cell r="B234">
            <v>5057</v>
          </cell>
          <cell r="C234">
            <v>5</v>
          </cell>
          <cell r="D234" t="str">
            <v>B</v>
          </cell>
          <cell r="E234">
            <v>62</v>
          </cell>
          <cell r="F234" t="str">
            <v>Z</v>
          </cell>
          <cell r="G234">
            <v>4</v>
          </cell>
          <cell r="H234" t="str">
            <v>C5705B-62Z-4</v>
          </cell>
          <cell r="I234">
            <v>0.94</v>
          </cell>
          <cell r="J234">
            <v>164.28</v>
          </cell>
        </row>
        <row r="235">
          <cell r="A235" t="str">
            <v>63-1</v>
          </cell>
          <cell r="B235">
            <v>5057</v>
          </cell>
          <cell r="C235">
            <v>5</v>
          </cell>
          <cell r="D235" t="str">
            <v>B</v>
          </cell>
          <cell r="E235">
            <v>63</v>
          </cell>
          <cell r="F235" t="str">
            <v>Z</v>
          </cell>
          <cell r="G235">
            <v>1</v>
          </cell>
          <cell r="H235" t="str">
            <v>C5705B-63Z-1</v>
          </cell>
          <cell r="I235">
            <v>0.54</v>
          </cell>
          <cell r="J235">
            <v>164.7</v>
          </cell>
        </row>
        <row r="236">
          <cell r="A236" t="str">
            <v>63-2</v>
          </cell>
          <cell r="B236">
            <v>5057</v>
          </cell>
          <cell r="C236">
            <v>5</v>
          </cell>
          <cell r="D236" t="str">
            <v>B</v>
          </cell>
          <cell r="E236">
            <v>63</v>
          </cell>
          <cell r="F236" t="str">
            <v>Z</v>
          </cell>
          <cell r="G236">
            <v>2</v>
          </cell>
          <cell r="H236" t="str">
            <v>C5705B-63Z-2</v>
          </cell>
          <cell r="I236">
            <v>0.79</v>
          </cell>
          <cell r="J236">
            <v>165.24</v>
          </cell>
        </row>
        <row r="237">
          <cell r="A237" t="str">
            <v>63-3</v>
          </cell>
          <cell r="B237">
            <v>5057</v>
          </cell>
          <cell r="C237">
            <v>5</v>
          </cell>
          <cell r="D237" t="str">
            <v>B</v>
          </cell>
          <cell r="E237">
            <v>63</v>
          </cell>
          <cell r="F237" t="str">
            <v>Z</v>
          </cell>
          <cell r="G237">
            <v>3</v>
          </cell>
          <cell r="H237" t="str">
            <v>C5705B-63Z-3</v>
          </cell>
          <cell r="I237">
            <v>0.76</v>
          </cell>
          <cell r="J237">
            <v>166.03</v>
          </cell>
        </row>
        <row r="238">
          <cell r="A238" t="str">
            <v>63-4</v>
          </cell>
          <cell r="B238">
            <v>5057</v>
          </cell>
          <cell r="C238">
            <v>5</v>
          </cell>
          <cell r="D238" t="str">
            <v>B</v>
          </cell>
          <cell r="E238">
            <v>63</v>
          </cell>
          <cell r="F238" t="str">
            <v>Z</v>
          </cell>
          <cell r="G238">
            <v>4</v>
          </cell>
          <cell r="H238" t="str">
            <v>C5705B-63Z-4</v>
          </cell>
          <cell r="I238">
            <v>0.98</v>
          </cell>
          <cell r="J238">
            <v>166.79</v>
          </cell>
        </row>
        <row r="239">
          <cell r="A239" t="str">
            <v>64-1</v>
          </cell>
          <cell r="B239">
            <v>5057</v>
          </cell>
          <cell r="C239">
            <v>5</v>
          </cell>
          <cell r="D239" t="str">
            <v>B</v>
          </cell>
          <cell r="E239">
            <v>64</v>
          </cell>
          <cell r="F239" t="str">
            <v>Z</v>
          </cell>
          <cell r="G239">
            <v>1</v>
          </cell>
          <cell r="H239" t="str">
            <v>C5705B-64Z-1</v>
          </cell>
          <cell r="I239">
            <v>0.75</v>
          </cell>
          <cell r="J239">
            <v>167.7</v>
          </cell>
        </row>
        <row r="240">
          <cell r="A240" t="str">
            <v>64-2</v>
          </cell>
          <cell r="B240">
            <v>5057</v>
          </cell>
          <cell r="C240">
            <v>5</v>
          </cell>
          <cell r="D240" t="str">
            <v>B</v>
          </cell>
          <cell r="E240">
            <v>64</v>
          </cell>
          <cell r="F240" t="str">
            <v>Z</v>
          </cell>
          <cell r="G240">
            <v>2</v>
          </cell>
          <cell r="H240" t="str">
            <v>C5705B-64Z-2</v>
          </cell>
          <cell r="I240">
            <v>0.95499999999999996</v>
          </cell>
          <cell r="J240">
            <v>168.45</v>
          </cell>
        </row>
        <row r="241">
          <cell r="A241" t="str">
            <v>64-3</v>
          </cell>
          <cell r="B241">
            <v>5057</v>
          </cell>
          <cell r="C241">
            <v>5</v>
          </cell>
          <cell r="D241" t="str">
            <v>B</v>
          </cell>
          <cell r="E241">
            <v>64</v>
          </cell>
          <cell r="F241" t="str">
            <v>Z</v>
          </cell>
          <cell r="G241">
            <v>3</v>
          </cell>
          <cell r="H241" t="str">
            <v>C5705B-64Z-3</v>
          </cell>
          <cell r="I241">
            <v>0.49</v>
          </cell>
          <cell r="J241">
            <v>169.405</v>
          </cell>
        </row>
        <row r="242">
          <cell r="A242" t="str">
            <v>64-4</v>
          </cell>
          <cell r="B242">
            <v>5057</v>
          </cell>
          <cell r="C242">
            <v>5</v>
          </cell>
          <cell r="D242" t="str">
            <v>B</v>
          </cell>
          <cell r="E242">
            <v>64</v>
          </cell>
          <cell r="F242" t="str">
            <v>Z</v>
          </cell>
          <cell r="G242">
            <v>4</v>
          </cell>
          <cell r="H242" t="str">
            <v>C5705B-64Z-4</v>
          </cell>
          <cell r="I242">
            <v>0.85</v>
          </cell>
          <cell r="J242">
            <v>169.89500000000001</v>
          </cell>
        </row>
        <row r="243">
          <cell r="A243" t="str">
            <v>65-1</v>
          </cell>
          <cell r="B243">
            <v>5057</v>
          </cell>
          <cell r="C243">
            <v>5</v>
          </cell>
          <cell r="D243" t="str">
            <v>B</v>
          </cell>
          <cell r="E243">
            <v>65</v>
          </cell>
          <cell r="F243" t="str">
            <v>Z</v>
          </cell>
          <cell r="G243">
            <v>1</v>
          </cell>
          <cell r="H243" t="str">
            <v>C5705B-65Z-1</v>
          </cell>
          <cell r="I243">
            <v>0.94</v>
          </cell>
          <cell r="J243">
            <v>170.7</v>
          </cell>
        </row>
        <row r="244">
          <cell r="A244" t="str">
            <v>65-2</v>
          </cell>
          <cell r="B244">
            <v>5057</v>
          </cell>
          <cell r="C244">
            <v>5</v>
          </cell>
          <cell r="D244" t="str">
            <v>B</v>
          </cell>
          <cell r="E244">
            <v>65</v>
          </cell>
          <cell r="F244" t="str">
            <v>Z</v>
          </cell>
          <cell r="G244">
            <v>2</v>
          </cell>
          <cell r="H244" t="str">
            <v>C5705B-65Z-2</v>
          </cell>
          <cell r="I244">
            <v>0.77500000000000002</v>
          </cell>
          <cell r="J244">
            <v>171.64</v>
          </cell>
        </row>
        <row r="245">
          <cell r="A245" t="str">
            <v>65-3</v>
          </cell>
          <cell r="B245">
            <v>5057</v>
          </cell>
          <cell r="C245">
            <v>5</v>
          </cell>
          <cell r="D245" t="str">
            <v>B</v>
          </cell>
          <cell r="E245">
            <v>65</v>
          </cell>
          <cell r="F245" t="str">
            <v>Z</v>
          </cell>
          <cell r="G245">
            <v>3</v>
          </cell>
          <cell r="H245" t="str">
            <v>C5705B-65Z-3</v>
          </cell>
          <cell r="I245">
            <v>0.53500000000000003</v>
          </cell>
          <cell r="J245">
            <v>172.41499999999999</v>
          </cell>
        </row>
        <row r="246">
          <cell r="A246" t="str">
            <v>65-4</v>
          </cell>
          <cell r="B246">
            <v>5057</v>
          </cell>
          <cell r="C246">
            <v>5</v>
          </cell>
          <cell r="D246" t="str">
            <v>B</v>
          </cell>
          <cell r="E246">
            <v>65</v>
          </cell>
          <cell r="F246" t="str">
            <v>Z</v>
          </cell>
          <cell r="G246">
            <v>4</v>
          </cell>
          <cell r="H246" t="str">
            <v>C5705B-65Z-4</v>
          </cell>
          <cell r="I246">
            <v>0.82</v>
          </cell>
          <cell r="J246">
            <v>172.95</v>
          </cell>
        </row>
        <row r="247">
          <cell r="A247" t="str">
            <v>66-1</v>
          </cell>
          <cell r="B247">
            <v>5057</v>
          </cell>
          <cell r="C247">
            <v>5</v>
          </cell>
          <cell r="D247" t="str">
            <v>B</v>
          </cell>
          <cell r="E247">
            <v>66</v>
          </cell>
          <cell r="F247" t="str">
            <v>Z</v>
          </cell>
          <cell r="G247">
            <v>1</v>
          </cell>
          <cell r="H247" t="str">
            <v>C5705B-66Z-1</v>
          </cell>
          <cell r="I247">
            <v>0.88</v>
          </cell>
          <cell r="J247">
            <v>173.7</v>
          </cell>
        </row>
        <row r="248">
          <cell r="A248" t="str">
            <v>66-2</v>
          </cell>
          <cell r="B248">
            <v>5057</v>
          </cell>
          <cell r="C248">
            <v>5</v>
          </cell>
          <cell r="D248" t="str">
            <v>B</v>
          </cell>
          <cell r="E248">
            <v>66</v>
          </cell>
          <cell r="F248" t="str">
            <v>Z</v>
          </cell>
          <cell r="G248">
            <v>2</v>
          </cell>
          <cell r="H248" t="str">
            <v>C5705B-66Z-2</v>
          </cell>
          <cell r="I248">
            <v>0.93500000000000005</v>
          </cell>
          <cell r="J248">
            <v>174.58</v>
          </cell>
        </row>
        <row r="249">
          <cell r="A249" t="str">
            <v>66-3</v>
          </cell>
          <cell r="B249">
            <v>5057</v>
          </cell>
          <cell r="C249">
            <v>5</v>
          </cell>
          <cell r="D249" t="str">
            <v>B</v>
          </cell>
          <cell r="E249">
            <v>66</v>
          </cell>
          <cell r="F249" t="str">
            <v>Z</v>
          </cell>
          <cell r="G249">
            <v>3</v>
          </cell>
          <cell r="H249" t="str">
            <v>C5705B-66Z-3</v>
          </cell>
          <cell r="I249">
            <v>0.56999999999999995</v>
          </cell>
          <cell r="J249">
            <v>175.51499999999999</v>
          </cell>
        </row>
        <row r="250">
          <cell r="A250" t="str">
            <v>66-4</v>
          </cell>
          <cell r="B250">
            <v>5057</v>
          </cell>
          <cell r="C250">
            <v>5</v>
          </cell>
          <cell r="D250" t="str">
            <v>B</v>
          </cell>
          <cell r="E250">
            <v>66</v>
          </cell>
          <cell r="F250" t="str">
            <v>Z</v>
          </cell>
          <cell r="G250">
            <v>4</v>
          </cell>
          <cell r="H250" t="str">
            <v>C5705B-66Z-4</v>
          </cell>
          <cell r="I250">
            <v>0.66</v>
          </cell>
          <cell r="J250">
            <v>176.08500000000001</v>
          </cell>
        </row>
        <row r="251">
          <cell r="A251" t="str">
            <v>67-1</v>
          </cell>
          <cell r="B251">
            <v>5057</v>
          </cell>
          <cell r="C251">
            <v>5</v>
          </cell>
          <cell r="D251" t="str">
            <v>B</v>
          </cell>
          <cell r="E251">
            <v>67</v>
          </cell>
          <cell r="F251" t="str">
            <v>Z</v>
          </cell>
          <cell r="G251">
            <v>1</v>
          </cell>
          <cell r="H251" t="str">
            <v>C5705B-67Z-1</v>
          </cell>
          <cell r="I251">
            <v>0.67500000000000004</v>
          </cell>
          <cell r="J251">
            <v>176.7</v>
          </cell>
        </row>
        <row r="252">
          <cell r="A252" t="str">
            <v>67-2</v>
          </cell>
          <cell r="B252">
            <v>5057</v>
          </cell>
          <cell r="C252">
            <v>5</v>
          </cell>
          <cell r="D252" t="str">
            <v>B</v>
          </cell>
          <cell r="E252">
            <v>67</v>
          </cell>
          <cell r="F252" t="str">
            <v>Z</v>
          </cell>
          <cell r="G252">
            <v>2</v>
          </cell>
          <cell r="H252" t="str">
            <v>C5705B-67Z-2</v>
          </cell>
          <cell r="I252">
            <v>0.94499999999999995</v>
          </cell>
          <cell r="J252">
            <v>177.375</v>
          </cell>
        </row>
        <row r="253">
          <cell r="A253" t="str">
            <v>67-3</v>
          </cell>
          <cell r="B253">
            <v>5057</v>
          </cell>
          <cell r="C253">
            <v>5</v>
          </cell>
          <cell r="D253" t="str">
            <v>B</v>
          </cell>
          <cell r="E253">
            <v>67</v>
          </cell>
          <cell r="F253" t="str">
            <v>Z</v>
          </cell>
          <cell r="G253">
            <v>3</v>
          </cell>
          <cell r="H253" t="str">
            <v>C5705B-67Z-3</v>
          </cell>
          <cell r="I253">
            <v>0.87</v>
          </cell>
          <cell r="J253">
            <v>178.32</v>
          </cell>
        </row>
        <row r="254">
          <cell r="A254" t="str">
            <v>67-4</v>
          </cell>
          <cell r="B254">
            <v>5057</v>
          </cell>
          <cell r="C254">
            <v>5</v>
          </cell>
          <cell r="D254" t="str">
            <v>B</v>
          </cell>
          <cell r="E254">
            <v>67</v>
          </cell>
          <cell r="F254" t="str">
            <v>Z</v>
          </cell>
          <cell r="G254">
            <v>4</v>
          </cell>
          <cell r="H254" t="str">
            <v>C5705B-67Z-4</v>
          </cell>
          <cell r="I254">
            <v>0.56000000000000005</v>
          </cell>
          <cell r="J254">
            <v>179.19</v>
          </cell>
        </row>
        <row r="255">
          <cell r="A255" t="str">
            <v>68-1</v>
          </cell>
          <cell r="B255">
            <v>5057</v>
          </cell>
          <cell r="C255">
            <v>5</v>
          </cell>
          <cell r="D255" t="str">
            <v>B</v>
          </cell>
          <cell r="E255">
            <v>68</v>
          </cell>
          <cell r="F255" t="str">
            <v>Z</v>
          </cell>
          <cell r="G255">
            <v>1</v>
          </cell>
          <cell r="H255" t="str">
            <v>C5705B-68Z-1</v>
          </cell>
          <cell r="I255">
            <v>0.81</v>
          </cell>
          <cell r="J255">
            <v>179.7</v>
          </cell>
        </row>
        <row r="256">
          <cell r="A256" t="str">
            <v>68-2</v>
          </cell>
          <cell r="B256">
            <v>5057</v>
          </cell>
          <cell r="C256">
            <v>5</v>
          </cell>
          <cell r="D256" t="str">
            <v>B</v>
          </cell>
          <cell r="E256">
            <v>68</v>
          </cell>
          <cell r="F256" t="str">
            <v>Z</v>
          </cell>
          <cell r="G256">
            <v>2</v>
          </cell>
          <cell r="H256" t="str">
            <v>C5705B-68Z-2</v>
          </cell>
          <cell r="I256">
            <v>0.69499999999999995</v>
          </cell>
          <cell r="J256">
            <v>180.51</v>
          </cell>
        </row>
        <row r="257">
          <cell r="A257" t="str">
            <v>68-3</v>
          </cell>
          <cell r="B257">
            <v>5057</v>
          </cell>
          <cell r="C257">
            <v>5</v>
          </cell>
          <cell r="D257" t="str">
            <v>B</v>
          </cell>
          <cell r="E257">
            <v>68</v>
          </cell>
          <cell r="F257" t="str">
            <v>Z</v>
          </cell>
          <cell r="G257">
            <v>3</v>
          </cell>
          <cell r="H257" t="str">
            <v>C5705B-68Z-3</v>
          </cell>
          <cell r="I257">
            <v>0.76</v>
          </cell>
          <cell r="J257">
            <v>181.20500000000001</v>
          </cell>
        </row>
        <row r="258">
          <cell r="A258" t="str">
            <v>68-4</v>
          </cell>
          <cell r="B258">
            <v>5057</v>
          </cell>
          <cell r="C258">
            <v>5</v>
          </cell>
          <cell r="D258" t="str">
            <v>B</v>
          </cell>
          <cell r="E258">
            <v>68</v>
          </cell>
          <cell r="F258" t="str">
            <v>Z</v>
          </cell>
          <cell r="G258">
            <v>4</v>
          </cell>
          <cell r="H258" t="str">
            <v>C5705B-68Z-4</v>
          </cell>
          <cell r="I258">
            <v>0.92500000000000004</v>
          </cell>
          <cell r="J258">
            <v>181.965</v>
          </cell>
        </row>
        <row r="259">
          <cell r="A259" t="str">
            <v>69-1</v>
          </cell>
          <cell r="B259">
            <v>5057</v>
          </cell>
          <cell r="C259">
            <v>5</v>
          </cell>
          <cell r="D259" t="str">
            <v>B</v>
          </cell>
          <cell r="E259">
            <v>69</v>
          </cell>
          <cell r="F259" t="str">
            <v>Z</v>
          </cell>
          <cell r="G259">
            <v>1</v>
          </cell>
          <cell r="H259" t="str">
            <v>C5705B-69Z-1</v>
          </cell>
          <cell r="I259">
            <v>0.96</v>
          </cell>
          <cell r="J259">
            <v>182.7</v>
          </cell>
        </row>
        <row r="260">
          <cell r="A260" t="str">
            <v>69-2</v>
          </cell>
          <cell r="B260">
            <v>5057</v>
          </cell>
          <cell r="C260">
            <v>5</v>
          </cell>
          <cell r="D260" t="str">
            <v>B</v>
          </cell>
          <cell r="E260">
            <v>69</v>
          </cell>
          <cell r="F260" t="str">
            <v>Z</v>
          </cell>
          <cell r="G260">
            <v>2</v>
          </cell>
          <cell r="H260" t="str">
            <v>C5705B-69Z-2</v>
          </cell>
          <cell r="I260">
            <v>0.58499999999999996</v>
          </cell>
          <cell r="J260">
            <v>183.66</v>
          </cell>
        </row>
        <row r="261">
          <cell r="A261" t="str">
            <v>69-3</v>
          </cell>
          <cell r="B261">
            <v>5057</v>
          </cell>
          <cell r="C261">
            <v>5</v>
          </cell>
          <cell r="D261" t="str">
            <v>B</v>
          </cell>
          <cell r="E261">
            <v>69</v>
          </cell>
          <cell r="F261" t="str">
            <v>Z</v>
          </cell>
          <cell r="G261">
            <v>3</v>
          </cell>
          <cell r="H261" t="str">
            <v>C5705B-69Z-3</v>
          </cell>
          <cell r="I261">
            <v>0.78500000000000003</v>
          </cell>
          <cell r="J261">
            <v>184.245</v>
          </cell>
        </row>
        <row r="262">
          <cell r="A262" t="str">
            <v>69-4</v>
          </cell>
          <cell r="B262">
            <v>5057</v>
          </cell>
          <cell r="C262">
            <v>5</v>
          </cell>
          <cell r="D262" t="str">
            <v>B</v>
          </cell>
          <cell r="E262">
            <v>69</v>
          </cell>
          <cell r="F262" t="str">
            <v>Z</v>
          </cell>
          <cell r="G262">
            <v>4</v>
          </cell>
          <cell r="H262" t="str">
            <v>C5705B-69Z-4</v>
          </cell>
          <cell r="I262">
            <v>0.8</v>
          </cell>
          <cell r="J262">
            <v>185.03</v>
          </cell>
        </row>
        <row r="263">
          <cell r="A263" t="str">
            <v>70-1</v>
          </cell>
          <cell r="B263">
            <v>5057</v>
          </cell>
          <cell r="C263">
            <v>5</v>
          </cell>
          <cell r="D263" t="str">
            <v>B</v>
          </cell>
          <cell r="E263">
            <v>70</v>
          </cell>
          <cell r="F263" t="str">
            <v>Z</v>
          </cell>
          <cell r="G263">
            <v>1</v>
          </cell>
          <cell r="H263" t="str">
            <v>C5705B-70Z-1</v>
          </cell>
          <cell r="I263">
            <v>0.57999999999999996</v>
          </cell>
          <cell r="J263">
            <v>185.7</v>
          </cell>
        </row>
        <row r="264">
          <cell r="A264" t="str">
            <v>70-2</v>
          </cell>
          <cell r="B264">
            <v>5057</v>
          </cell>
          <cell r="C264">
            <v>5</v>
          </cell>
          <cell r="D264" t="str">
            <v>B</v>
          </cell>
          <cell r="E264">
            <v>70</v>
          </cell>
          <cell r="F264" t="str">
            <v>Z</v>
          </cell>
          <cell r="G264">
            <v>2</v>
          </cell>
          <cell r="H264" t="str">
            <v>C5705B-70Z-2</v>
          </cell>
          <cell r="I264">
            <v>0.77500000000000002</v>
          </cell>
          <cell r="J264">
            <v>186.28</v>
          </cell>
        </row>
        <row r="265">
          <cell r="A265" t="str">
            <v>70-3</v>
          </cell>
          <cell r="B265">
            <v>5057</v>
          </cell>
          <cell r="C265">
            <v>5</v>
          </cell>
          <cell r="D265" t="str">
            <v>B</v>
          </cell>
          <cell r="E265">
            <v>70</v>
          </cell>
          <cell r="F265" t="str">
            <v>Z</v>
          </cell>
          <cell r="G265">
            <v>3</v>
          </cell>
          <cell r="H265" t="str">
            <v>C5705B-70Z-3</v>
          </cell>
          <cell r="I265">
            <v>0.85499999999999998</v>
          </cell>
          <cell r="J265">
            <v>187.05500000000001</v>
          </cell>
        </row>
        <row r="266">
          <cell r="A266" t="str">
            <v>70-4</v>
          </cell>
          <cell r="B266">
            <v>5057</v>
          </cell>
          <cell r="C266">
            <v>5</v>
          </cell>
          <cell r="D266" t="str">
            <v>B</v>
          </cell>
          <cell r="E266">
            <v>70</v>
          </cell>
          <cell r="F266" t="str">
            <v>Z</v>
          </cell>
          <cell r="G266">
            <v>4</v>
          </cell>
          <cell r="H266" t="str">
            <v>C5705B-70Z-4</v>
          </cell>
          <cell r="I266">
            <v>0.85</v>
          </cell>
          <cell r="J266">
            <v>187.91</v>
          </cell>
        </row>
        <row r="267">
          <cell r="A267" t="str">
            <v>71-1</v>
          </cell>
          <cell r="B267">
            <v>5057</v>
          </cell>
          <cell r="C267">
            <v>5</v>
          </cell>
          <cell r="D267" t="str">
            <v>B</v>
          </cell>
          <cell r="E267">
            <v>71</v>
          </cell>
          <cell r="F267" t="str">
            <v>Z</v>
          </cell>
          <cell r="G267">
            <v>1</v>
          </cell>
          <cell r="H267" t="str">
            <v>C5705B-71Z-1</v>
          </cell>
          <cell r="I267">
            <v>0.67</v>
          </cell>
          <cell r="J267">
            <v>188.7</v>
          </cell>
        </row>
        <row r="268">
          <cell r="A268" t="str">
            <v>71-2</v>
          </cell>
          <cell r="B268">
            <v>5057</v>
          </cell>
          <cell r="C268">
            <v>5</v>
          </cell>
          <cell r="D268" t="str">
            <v>B</v>
          </cell>
          <cell r="E268">
            <v>71</v>
          </cell>
          <cell r="F268" t="str">
            <v>Z</v>
          </cell>
          <cell r="G268">
            <v>2</v>
          </cell>
          <cell r="H268" t="str">
            <v>C5705B-71Z-2</v>
          </cell>
          <cell r="I268">
            <v>0.89500000000000002</v>
          </cell>
          <cell r="J268">
            <v>189.37</v>
          </cell>
        </row>
        <row r="269">
          <cell r="A269" t="str">
            <v>71-3</v>
          </cell>
          <cell r="B269">
            <v>5057</v>
          </cell>
          <cell r="C269">
            <v>5</v>
          </cell>
          <cell r="D269" t="str">
            <v>B</v>
          </cell>
          <cell r="E269">
            <v>71</v>
          </cell>
          <cell r="F269" t="str">
            <v>Z</v>
          </cell>
          <cell r="G269">
            <v>3</v>
          </cell>
          <cell r="H269" t="str">
            <v>C5705B-71Z-3</v>
          </cell>
          <cell r="I269">
            <v>0.84499999999999997</v>
          </cell>
          <cell r="J269">
            <v>190.26499999999999</v>
          </cell>
        </row>
        <row r="270">
          <cell r="A270" t="str">
            <v>71-4</v>
          </cell>
          <cell r="B270">
            <v>5057</v>
          </cell>
          <cell r="C270">
            <v>5</v>
          </cell>
          <cell r="D270" t="str">
            <v>B</v>
          </cell>
          <cell r="E270">
            <v>71</v>
          </cell>
          <cell r="F270" t="str">
            <v>Z</v>
          </cell>
          <cell r="G270">
            <v>4</v>
          </cell>
          <cell r="H270" t="str">
            <v>C5705B-71Z-4</v>
          </cell>
          <cell r="I270">
            <v>0.67500000000000004</v>
          </cell>
          <cell r="J270">
            <v>191.11</v>
          </cell>
        </row>
        <row r="271">
          <cell r="A271" t="str">
            <v>72-1</v>
          </cell>
          <cell r="B271">
            <v>5057</v>
          </cell>
          <cell r="C271">
            <v>5</v>
          </cell>
          <cell r="D271" t="str">
            <v>B</v>
          </cell>
          <cell r="E271">
            <v>72</v>
          </cell>
          <cell r="F271" t="str">
            <v>Z</v>
          </cell>
          <cell r="G271">
            <v>1</v>
          </cell>
          <cell r="H271" t="str">
            <v>C5705B-72Z-1</v>
          </cell>
          <cell r="I271">
            <v>0.73</v>
          </cell>
          <cell r="J271">
            <v>191.7</v>
          </cell>
        </row>
        <row r="272">
          <cell r="A272" t="str">
            <v>72-2</v>
          </cell>
          <cell r="B272">
            <v>5057</v>
          </cell>
          <cell r="C272">
            <v>5</v>
          </cell>
          <cell r="D272" t="str">
            <v>B</v>
          </cell>
          <cell r="E272">
            <v>72</v>
          </cell>
          <cell r="F272" t="str">
            <v>Z</v>
          </cell>
          <cell r="G272">
            <v>2</v>
          </cell>
          <cell r="H272" t="str">
            <v>C5705B-72Z-2</v>
          </cell>
          <cell r="I272">
            <v>0.56999999999999995</v>
          </cell>
          <cell r="J272">
            <v>192.43</v>
          </cell>
        </row>
        <row r="273">
          <cell r="A273" t="str">
            <v>72-3</v>
          </cell>
          <cell r="B273">
            <v>5057</v>
          </cell>
          <cell r="C273">
            <v>5</v>
          </cell>
          <cell r="D273" t="str">
            <v>B</v>
          </cell>
          <cell r="E273">
            <v>72</v>
          </cell>
          <cell r="F273" t="str">
            <v>Z</v>
          </cell>
          <cell r="G273">
            <v>3</v>
          </cell>
          <cell r="H273" t="str">
            <v>C5705B-72Z-3</v>
          </cell>
          <cell r="I273">
            <v>0.95499999999999996</v>
          </cell>
          <cell r="J273">
            <v>193</v>
          </cell>
        </row>
        <row r="274">
          <cell r="A274" t="str">
            <v>72-4</v>
          </cell>
          <cell r="B274">
            <v>5057</v>
          </cell>
          <cell r="C274">
            <v>5</v>
          </cell>
          <cell r="D274" t="str">
            <v>B</v>
          </cell>
          <cell r="E274">
            <v>72</v>
          </cell>
          <cell r="F274" t="str">
            <v>Z</v>
          </cell>
          <cell r="G274">
            <v>4</v>
          </cell>
          <cell r="H274" t="str">
            <v>C5705B-72Z-4</v>
          </cell>
          <cell r="I274">
            <v>0.94499999999999995</v>
          </cell>
          <cell r="J274">
            <v>193.95500000000001</v>
          </cell>
        </row>
        <row r="275">
          <cell r="A275" t="str">
            <v>73-1</v>
          </cell>
          <cell r="B275">
            <v>5057</v>
          </cell>
          <cell r="C275">
            <v>5</v>
          </cell>
          <cell r="D275" t="str">
            <v>B</v>
          </cell>
          <cell r="E275">
            <v>73</v>
          </cell>
          <cell r="F275" t="str">
            <v>Z</v>
          </cell>
          <cell r="G275">
            <v>1</v>
          </cell>
          <cell r="H275" t="str">
            <v>C5705B-73Z-1</v>
          </cell>
          <cell r="I275">
            <v>0.82</v>
          </cell>
          <cell r="J275">
            <v>194.7</v>
          </cell>
        </row>
        <row r="276">
          <cell r="A276" t="str">
            <v>73-2</v>
          </cell>
          <cell r="B276">
            <v>5057</v>
          </cell>
          <cell r="C276">
            <v>5</v>
          </cell>
          <cell r="D276" t="str">
            <v>B</v>
          </cell>
          <cell r="E276">
            <v>73</v>
          </cell>
          <cell r="F276" t="str">
            <v>Z</v>
          </cell>
          <cell r="G276">
            <v>2</v>
          </cell>
          <cell r="H276" t="str">
            <v>C5705B-73Z-2</v>
          </cell>
          <cell r="I276">
            <v>0.95</v>
          </cell>
          <cell r="J276">
            <v>195.52</v>
          </cell>
        </row>
        <row r="277">
          <cell r="A277" t="str">
            <v>73-3</v>
          </cell>
          <cell r="B277">
            <v>5057</v>
          </cell>
          <cell r="C277">
            <v>5</v>
          </cell>
          <cell r="D277" t="str">
            <v>B</v>
          </cell>
          <cell r="E277">
            <v>73</v>
          </cell>
          <cell r="F277" t="str">
            <v>Z</v>
          </cell>
          <cell r="G277">
            <v>3</v>
          </cell>
          <cell r="H277" t="str">
            <v>C5705B-73Z-3</v>
          </cell>
          <cell r="I277">
            <v>0.505</v>
          </cell>
          <cell r="J277">
            <v>196.47</v>
          </cell>
        </row>
        <row r="278">
          <cell r="A278" t="str">
            <v>73-4</v>
          </cell>
          <cell r="B278">
            <v>5057</v>
          </cell>
          <cell r="C278">
            <v>5</v>
          </cell>
          <cell r="D278" t="str">
            <v>B</v>
          </cell>
          <cell r="E278">
            <v>73</v>
          </cell>
          <cell r="F278" t="str">
            <v>Z</v>
          </cell>
          <cell r="G278">
            <v>4</v>
          </cell>
          <cell r="H278" t="str">
            <v>C5705B-73Z-4</v>
          </cell>
          <cell r="I278">
            <v>0.9</v>
          </cell>
          <cell r="J278">
            <v>196.97499999999999</v>
          </cell>
        </row>
        <row r="279">
          <cell r="A279" t="str">
            <v>74-1</v>
          </cell>
          <cell r="B279">
            <v>5057</v>
          </cell>
          <cell r="C279">
            <v>5</v>
          </cell>
          <cell r="D279" t="str">
            <v>B</v>
          </cell>
          <cell r="E279">
            <v>74</v>
          </cell>
          <cell r="F279" t="str">
            <v>Z</v>
          </cell>
          <cell r="G279">
            <v>1</v>
          </cell>
          <cell r="H279" t="str">
            <v>C5705B-74Z-1</v>
          </cell>
          <cell r="I279">
            <v>0.87</v>
          </cell>
          <cell r="J279">
            <v>197.7</v>
          </cell>
        </row>
        <row r="280">
          <cell r="A280" t="str">
            <v>74-2</v>
          </cell>
          <cell r="B280">
            <v>5057</v>
          </cell>
          <cell r="C280">
            <v>5</v>
          </cell>
          <cell r="D280" t="str">
            <v>B</v>
          </cell>
          <cell r="E280">
            <v>74</v>
          </cell>
          <cell r="F280" t="str">
            <v>Z</v>
          </cell>
          <cell r="G280">
            <v>2</v>
          </cell>
          <cell r="H280" t="str">
            <v>C5705B-74Z-2</v>
          </cell>
          <cell r="I280">
            <v>0.77</v>
          </cell>
          <cell r="J280">
            <v>198.57</v>
          </cell>
        </row>
        <row r="281">
          <cell r="A281" t="str">
            <v>74-3</v>
          </cell>
          <cell r="B281">
            <v>5057</v>
          </cell>
          <cell r="C281">
            <v>5</v>
          </cell>
          <cell r="D281" t="str">
            <v>B</v>
          </cell>
          <cell r="E281">
            <v>74</v>
          </cell>
          <cell r="F281" t="str">
            <v>Z</v>
          </cell>
          <cell r="G281">
            <v>3</v>
          </cell>
          <cell r="H281" t="str">
            <v>C5705B-74Z-3</v>
          </cell>
          <cell r="I281">
            <v>0.92500000000000004</v>
          </cell>
          <cell r="J281">
            <v>199.34</v>
          </cell>
        </row>
        <row r="282">
          <cell r="A282" t="str">
            <v>74-4</v>
          </cell>
          <cell r="B282">
            <v>5057</v>
          </cell>
          <cell r="C282">
            <v>5</v>
          </cell>
          <cell r="D282" t="str">
            <v>B</v>
          </cell>
          <cell r="E282">
            <v>74</v>
          </cell>
          <cell r="F282" t="str">
            <v>Z</v>
          </cell>
          <cell r="G282">
            <v>4</v>
          </cell>
          <cell r="H282" t="str">
            <v>C5705B-74Z-4</v>
          </cell>
          <cell r="I282">
            <v>0.44</v>
          </cell>
          <cell r="J282">
            <v>200.26499999999999</v>
          </cell>
        </row>
        <row r="283">
          <cell r="A283" t="str">
            <v>75-1</v>
          </cell>
          <cell r="B283">
            <v>5057</v>
          </cell>
          <cell r="C283">
            <v>5</v>
          </cell>
          <cell r="D283" t="str">
            <v>B</v>
          </cell>
          <cell r="E283">
            <v>75</v>
          </cell>
          <cell r="F283" t="str">
            <v>Z</v>
          </cell>
          <cell r="G283">
            <v>1</v>
          </cell>
          <cell r="H283" t="str">
            <v>C5705B-75Z-1</v>
          </cell>
          <cell r="I283">
            <v>0.9</v>
          </cell>
          <cell r="J283">
            <v>200.7</v>
          </cell>
        </row>
        <row r="284">
          <cell r="A284" t="str">
            <v>75-2</v>
          </cell>
          <cell r="B284">
            <v>5057</v>
          </cell>
          <cell r="C284">
            <v>5</v>
          </cell>
          <cell r="D284" t="str">
            <v>B</v>
          </cell>
          <cell r="E284">
            <v>75</v>
          </cell>
          <cell r="F284" t="str">
            <v>Z</v>
          </cell>
          <cell r="G284">
            <v>2</v>
          </cell>
          <cell r="H284" t="str">
            <v>C5705B-75Z-2</v>
          </cell>
          <cell r="I284">
            <v>0.63500000000000001</v>
          </cell>
          <cell r="J284">
            <v>201.6</v>
          </cell>
        </row>
        <row r="285">
          <cell r="A285" t="str">
            <v>75-3</v>
          </cell>
          <cell r="B285">
            <v>5057</v>
          </cell>
          <cell r="C285">
            <v>5</v>
          </cell>
          <cell r="D285" t="str">
            <v>B</v>
          </cell>
          <cell r="E285">
            <v>75</v>
          </cell>
          <cell r="F285" t="str">
            <v>Z</v>
          </cell>
          <cell r="G285">
            <v>3</v>
          </cell>
          <cell r="H285" t="str">
            <v>C5705B-75Z-3</v>
          </cell>
          <cell r="I285">
            <v>0.82</v>
          </cell>
          <cell r="J285">
            <v>202.23500000000001</v>
          </cell>
        </row>
        <row r="286">
          <cell r="A286" t="str">
            <v>75-4</v>
          </cell>
          <cell r="B286">
            <v>5057</v>
          </cell>
          <cell r="C286">
            <v>5</v>
          </cell>
          <cell r="D286" t="str">
            <v>B</v>
          </cell>
          <cell r="E286">
            <v>75</v>
          </cell>
          <cell r="F286" t="str">
            <v>Z</v>
          </cell>
          <cell r="G286">
            <v>4</v>
          </cell>
          <cell r="H286" t="str">
            <v>C5705B-75Z-4</v>
          </cell>
          <cell r="I286">
            <v>0.59</v>
          </cell>
          <cell r="J286">
            <v>203.05500000000001</v>
          </cell>
        </row>
        <row r="287">
          <cell r="A287" t="str">
            <v>76-1</v>
          </cell>
          <cell r="B287">
            <v>5057</v>
          </cell>
          <cell r="C287">
            <v>5</v>
          </cell>
          <cell r="D287" t="str">
            <v>B</v>
          </cell>
          <cell r="E287">
            <v>76</v>
          </cell>
          <cell r="F287" t="str">
            <v>Z</v>
          </cell>
          <cell r="G287">
            <v>1</v>
          </cell>
          <cell r="H287" t="str">
            <v>C5705B-76Z-1</v>
          </cell>
          <cell r="I287">
            <v>0.95499999999999996</v>
          </cell>
          <cell r="J287">
            <v>203.7</v>
          </cell>
        </row>
        <row r="288">
          <cell r="A288" t="str">
            <v>76-2</v>
          </cell>
          <cell r="B288">
            <v>5057</v>
          </cell>
          <cell r="C288">
            <v>5</v>
          </cell>
          <cell r="D288" t="str">
            <v>B</v>
          </cell>
          <cell r="E288">
            <v>76</v>
          </cell>
          <cell r="F288" t="str">
            <v>Z</v>
          </cell>
          <cell r="G288">
            <v>2</v>
          </cell>
          <cell r="H288" t="str">
            <v>C5705B-76Z-2</v>
          </cell>
          <cell r="I288">
            <v>0.75</v>
          </cell>
          <cell r="J288">
            <v>204.655</v>
          </cell>
        </row>
        <row r="289">
          <cell r="A289" t="str">
            <v>76-3</v>
          </cell>
          <cell r="B289">
            <v>5057</v>
          </cell>
          <cell r="C289">
            <v>5</v>
          </cell>
          <cell r="D289" t="str">
            <v>B</v>
          </cell>
          <cell r="E289">
            <v>76</v>
          </cell>
          <cell r="F289" t="str">
            <v>Z</v>
          </cell>
          <cell r="G289">
            <v>3</v>
          </cell>
          <cell r="H289" t="str">
            <v>C5705B-76Z-3</v>
          </cell>
          <cell r="I289">
            <v>0.94499999999999995</v>
          </cell>
          <cell r="J289">
            <v>205.405</v>
          </cell>
        </row>
        <row r="290">
          <cell r="A290" t="str">
            <v>76-4</v>
          </cell>
          <cell r="B290">
            <v>5057</v>
          </cell>
          <cell r="C290">
            <v>5</v>
          </cell>
          <cell r="D290" t="str">
            <v>B</v>
          </cell>
          <cell r="E290">
            <v>76</v>
          </cell>
          <cell r="F290" t="str">
            <v>Z</v>
          </cell>
          <cell r="G290">
            <v>4</v>
          </cell>
          <cell r="H290" t="str">
            <v>C5705B-76Z-4</v>
          </cell>
          <cell r="I290">
            <v>0.48</v>
          </cell>
          <cell r="J290">
            <v>206.35</v>
          </cell>
        </row>
        <row r="291">
          <cell r="A291" t="str">
            <v>77-1</v>
          </cell>
          <cell r="B291">
            <v>5057</v>
          </cell>
          <cell r="C291">
            <v>5</v>
          </cell>
          <cell r="D291" t="str">
            <v>B</v>
          </cell>
          <cell r="E291">
            <v>77</v>
          </cell>
          <cell r="F291" t="str">
            <v>Z</v>
          </cell>
          <cell r="G291">
            <v>1</v>
          </cell>
          <cell r="H291" t="str">
            <v>C5705B-77Z-1</v>
          </cell>
          <cell r="I291">
            <v>0.59499999999999997</v>
          </cell>
          <cell r="J291">
            <v>206.7</v>
          </cell>
        </row>
        <row r="292">
          <cell r="A292" t="str">
            <v>77-2</v>
          </cell>
          <cell r="B292">
            <v>5057</v>
          </cell>
          <cell r="C292">
            <v>5</v>
          </cell>
          <cell r="D292" t="str">
            <v>B</v>
          </cell>
          <cell r="E292">
            <v>77</v>
          </cell>
          <cell r="F292" t="str">
            <v>Z</v>
          </cell>
          <cell r="G292">
            <v>2</v>
          </cell>
          <cell r="H292" t="str">
            <v>C5705B-77Z-2</v>
          </cell>
          <cell r="I292">
            <v>0.85499999999999998</v>
          </cell>
          <cell r="J292">
            <v>207.29499999999999</v>
          </cell>
        </row>
        <row r="293">
          <cell r="A293" t="str">
            <v>77-3</v>
          </cell>
          <cell r="B293">
            <v>5057</v>
          </cell>
          <cell r="C293">
            <v>5</v>
          </cell>
          <cell r="D293" t="str">
            <v>B</v>
          </cell>
          <cell r="E293">
            <v>77</v>
          </cell>
          <cell r="F293" t="str">
            <v>Z</v>
          </cell>
          <cell r="G293">
            <v>3</v>
          </cell>
          <cell r="H293" t="str">
            <v>C5705B-77Z-3</v>
          </cell>
          <cell r="I293">
            <v>0.95</v>
          </cell>
          <cell r="J293">
            <v>208.15</v>
          </cell>
        </row>
        <row r="294">
          <cell r="A294" t="str">
            <v>77-4</v>
          </cell>
          <cell r="B294">
            <v>5057</v>
          </cell>
          <cell r="C294">
            <v>5</v>
          </cell>
          <cell r="D294" t="str">
            <v>B</v>
          </cell>
          <cell r="E294">
            <v>77</v>
          </cell>
          <cell r="F294" t="str">
            <v>Z</v>
          </cell>
          <cell r="G294">
            <v>4</v>
          </cell>
          <cell r="H294" t="str">
            <v>C5705B-77Z-4</v>
          </cell>
          <cell r="I294">
            <v>0.77</v>
          </cell>
          <cell r="J294">
            <v>209.1</v>
          </cell>
        </row>
        <row r="295">
          <cell r="A295" t="str">
            <v>78-1</v>
          </cell>
          <cell r="B295">
            <v>5057</v>
          </cell>
          <cell r="C295">
            <v>5</v>
          </cell>
          <cell r="D295" t="str">
            <v>B</v>
          </cell>
          <cell r="E295">
            <v>78</v>
          </cell>
          <cell r="F295" t="str">
            <v>Z</v>
          </cell>
          <cell r="G295">
            <v>1</v>
          </cell>
          <cell r="H295" t="str">
            <v>C5705B-78Z-1</v>
          </cell>
          <cell r="I295">
            <v>0.95499999999999996</v>
          </cell>
          <cell r="J295">
            <v>209.7</v>
          </cell>
        </row>
        <row r="296">
          <cell r="A296" t="str">
            <v>78-2</v>
          </cell>
          <cell r="B296">
            <v>5057</v>
          </cell>
          <cell r="C296">
            <v>5</v>
          </cell>
          <cell r="D296" t="str">
            <v>B</v>
          </cell>
          <cell r="E296">
            <v>78</v>
          </cell>
          <cell r="F296" t="str">
            <v>Z</v>
          </cell>
          <cell r="G296">
            <v>2</v>
          </cell>
          <cell r="H296" t="str">
            <v>C5705B-78Z-2</v>
          </cell>
          <cell r="I296">
            <v>0.91500000000000004</v>
          </cell>
          <cell r="J296">
            <v>210.655</v>
          </cell>
        </row>
        <row r="297">
          <cell r="A297" t="str">
            <v>78-3</v>
          </cell>
          <cell r="B297">
            <v>5057</v>
          </cell>
          <cell r="C297">
            <v>5</v>
          </cell>
          <cell r="D297" t="str">
            <v>B</v>
          </cell>
          <cell r="E297">
            <v>78</v>
          </cell>
          <cell r="F297" t="str">
            <v>Z</v>
          </cell>
          <cell r="G297">
            <v>3</v>
          </cell>
          <cell r="H297" t="str">
            <v>C5705B-78Z-3</v>
          </cell>
          <cell r="I297">
            <v>0.66</v>
          </cell>
          <cell r="J297">
            <v>211.57</v>
          </cell>
        </row>
        <row r="298">
          <cell r="A298" t="str">
            <v>78-4</v>
          </cell>
          <cell r="B298">
            <v>5057</v>
          </cell>
          <cell r="C298">
            <v>5</v>
          </cell>
          <cell r="D298" t="str">
            <v>B</v>
          </cell>
          <cell r="E298">
            <v>78</v>
          </cell>
          <cell r="F298" t="str">
            <v>Z</v>
          </cell>
          <cell r="G298">
            <v>4</v>
          </cell>
          <cell r="H298" t="str">
            <v>C5705B-78Z-4</v>
          </cell>
          <cell r="I298">
            <v>0.37</v>
          </cell>
          <cell r="J298">
            <v>212.23</v>
          </cell>
        </row>
        <row r="299">
          <cell r="A299" t="str">
            <v>79-1</v>
          </cell>
          <cell r="B299">
            <v>5057</v>
          </cell>
          <cell r="C299">
            <v>5</v>
          </cell>
          <cell r="D299" t="str">
            <v>B</v>
          </cell>
          <cell r="E299">
            <v>79</v>
          </cell>
          <cell r="F299" t="str">
            <v>Z</v>
          </cell>
          <cell r="G299">
            <v>1</v>
          </cell>
          <cell r="H299" t="str">
            <v>C5705B-79Z-1</v>
          </cell>
          <cell r="I299">
            <v>0.96</v>
          </cell>
          <cell r="J299">
            <v>212.7</v>
          </cell>
        </row>
        <row r="300">
          <cell r="A300" t="str">
            <v>79-2</v>
          </cell>
          <cell r="B300">
            <v>5057</v>
          </cell>
          <cell r="C300">
            <v>5</v>
          </cell>
          <cell r="D300" t="str">
            <v>B</v>
          </cell>
          <cell r="E300">
            <v>79</v>
          </cell>
          <cell r="F300" t="str">
            <v>Z</v>
          </cell>
          <cell r="G300">
            <v>2</v>
          </cell>
          <cell r="H300" t="str">
            <v>C5705B-79Z-2</v>
          </cell>
          <cell r="I300">
            <v>0.83499999999999996</v>
          </cell>
          <cell r="J300">
            <v>213.66</v>
          </cell>
        </row>
        <row r="301">
          <cell r="A301" t="str">
            <v>79-3</v>
          </cell>
          <cell r="B301">
            <v>5057</v>
          </cell>
          <cell r="C301">
            <v>5</v>
          </cell>
          <cell r="D301" t="str">
            <v>B</v>
          </cell>
          <cell r="E301">
            <v>79</v>
          </cell>
          <cell r="F301" t="str">
            <v>Z</v>
          </cell>
          <cell r="G301">
            <v>3</v>
          </cell>
          <cell r="H301" t="str">
            <v>C5705B-79Z-3</v>
          </cell>
          <cell r="I301">
            <v>0.84</v>
          </cell>
          <cell r="J301">
            <v>214.495</v>
          </cell>
        </row>
        <row r="302">
          <cell r="A302" t="str">
            <v>79-4</v>
          </cell>
          <cell r="B302">
            <v>5057</v>
          </cell>
          <cell r="C302">
            <v>5</v>
          </cell>
          <cell r="D302" t="str">
            <v>B</v>
          </cell>
          <cell r="E302">
            <v>79</v>
          </cell>
          <cell r="F302" t="str">
            <v>Z</v>
          </cell>
          <cell r="G302">
            <v>4</v>
          </cell>
          <cell r="H302" t="str">
            <v>C5705B-79Z-4</v>
          </cell>
          <cell r="I302">
            <v>0.52500000000000002</v>
          </cell>
          <cell r="J302">
            <v>215.33500000000001</v>
          </cell>
        </row>
        <row r="303">
          <cell r="A303" t="str">
            <v>80-1</v>
          </cell>
          <cell r="B303">
            <v>5057</v>
          </cell>
          <cell r="C303">
            <v>5</v>
          </cell>
          <cell r="D303" t="str">
            <v>B</v>
          </cell>
          <cell r="E303">
            <v>80</v>
          </cell>
          <cell r="F303" t="str">
            <v>Z</v>
          </cell>
          <cell r="G303">
            <v>1</v>
          </cell>
          <cell r="H303" t="str">
            <v>C5705B-80Z-1</v>
          </cell>
          <cell r="I303">
            <v>0.84499999999999997</v>
          </cell>
          <cell r="J303">
            <v>215.7</v>
          </cell>
        </row>
        <row r="304">
          <cell r="A304" t="str">
            <v>80-2</v>
          </cell>
          <cell r="B304">
            <v>5057</v>
          </cell>
          <cell r="C304">
            <v>5</v>
          </cell>
          <cell r="D304" t="str">
            <v>B</v>
          </cell>
          <cell r="E304">
            <v>80</v>
          </cell>
          <cell r="F304" t="str">
            <v>Z</v>
          </cell>
          <cell r="G304">
            <v>2</v>
          </cell>
          <cell r="H304" t="str">
            <v>C5705B-80Z-2</v>
          </cell>
          <cell r="I304">
            <v>0.95</v>
          </cell>
          <cell r="J304">
            <v>216.54499999999999</v>
          </cell>
        </row>
        <row r="305">
          <cell r="A305" t="str">
            <v>80-3</v>
          </cell>
          <cell r="B305">
            <v>5057</v>
          </cell>
          <cell r="C305">
            <v>5</v>
          </cell>
          <cell r="D305" t="str">
            <v>B</v>
          </cell>
          <cell r="E305">
            <v>80</v>
          </cell>
          <cell r="F305" t="str">
            <v>Z</v>
          </cell>
          <cell r="G305">
            <v>3</v>
          </cell>
          <cell r="H305" t="str">
            <v>C5705B-80Z-3</v>
          </cell>
          <cell r="I305">
            <v>0.94499999999999995</v>
          </cell>
          <cell r="J305">
            <v>217.495</v>
          </cell>
        </row>
        <row r="306">
          <cell r="A306" t="str">
            <v>80-4</v>
          </cell>
          <cell r="B306">
            <v>5057</v>
          </cell>
          <cell r="C306">
            <v>5</v>
          </cell>
          <cell r="D306" t="str">
            <v>B</v>
          </cell>
          <cell r="E306">
            <v>80</v>
          </cell>
          <cell r="F306" t="str">
            <v>Z</v>
          </cell>
          <cell r="G306">
            <v>4</v>
          </cell>
          <cell r="H306" t="str">
            <v>C5705B-80Z-4</v>
          </cell>
          <cell r="I306">
            <v>0.33500000000000002</v>
          </cell>
          <cell r="J306">
            <v>218.44</v>
          </cell>
        </row>
        <row r="307">
          <cell r="A307" t="str">
            <v>81-1</v>
          </cell>
          <cell r="B307">
            <v>5057</v>
          </cell>
          <cell r="C307">
            <v>5</v>
          </cell>
          <cell r="D307" t="str">
            <v>B</v>
          </cell>
          <cell r="E307">
            <v>81</v>
          </cell>
          <cell r="F307" t="str">
            <v>Z</v>
          </cell>
          <cell r="G307">
            <v>1</v>
          </cell>
          <cell r="H307" t="str">
            <v>C5705B-81Z-1</v>
          </cell>
          <cell r="I307">
            <v>0.69</v>
          </cell>
          <cell r="J307">
            <v>218.7</v>
          </cell>
        </row>
        <row r="308">
          <cell r="A308" t="str">
            <v>81-2</v>
          </cell>
          <cell r="B308">
            <v>5057</v>
          </cell>
          <cell r="C308">
            <v>5</v>
          </cell>
          <cell r="D308" t="str">
            <v>B</v>
          </cell>
          <cell r="E308">
            <v>81</v>
          </cell>
          <cell r="F308" t="str">
            <v>Z</v>
          </cell>
          <cell r="G308">
            <v>2</v>
          </cell>
          <cell r="H308" t="str">
            <v>C5705B-81Z-2</v>
          </cell>
          <cell r="I308">
            <v>0.98</v>
          </cell>
          <cell r="J308">
            <v>219.39</v>
          </cell>
        </row>
        <row r="309">
          <cell r="A309" t="str">
            <v>81-3</v>
          </cell>
          <cell r="B309">
            <v>5057</v>
          </cell>
          <cell r="C309">
            <v>5</v>
          </cell>
          <cell r="D309" t="str">
            <v>B</v>
          </cell>
          <cell r="E309">
            <v>81</v>
          </cell>
          <cell r="F309" t="str">
            <v>Z</v>
          </cell>
          <cell r="G309">
            <v>3</v>
          </cell>
          <cell r="H309" t="str">
            <v>C5705B-81Z-3</v>
          </cell>
          <cell r="I309">
            <v>0.68</v>
          </cell>
          <cell r="J309">
            <v>220.37</v>
          </cell>
        </row>
        <row r="310">
          <cell r="A310" t="str">
            <v>81-4</v>
          </cell>
          <cell r="B310">
            <v>5057</v>
          </cell>
          <cell r="C310">
            <v>5</v>
          </cell>
          <cell r="D310" t="str">
            <v>B</v>
          </cell>
          <cell r="E310">
            <v>81</v>
          </cell>
          <cell r="F310" t="str">
            <v>Z</v>
          </cell>
          <cell r="G310">
            <v>4</v>
          </cell>
          <cell r="H310" t="str">
            <v>C5705B-81Z-4</v>
          </cell>
          <cell r="I310">
            <v>0.65500000000000003</v>
          </cell>
          <cell r="J310">
            <v>221.05</v>
          </cell>
        </row>
        <row r="311">
          <cell r="A311" t="str">
            <v>82-1</v>
          </cell>
          <cell r="B311">
            <v>5057</v>
          </cell>
          <cell r="C311">
            <v>5</v>
          </cell>
          <cell r="D311" t="str">
            <v>B</v>
          </cell>
          <cell r="E311">
            <v>82</v>
          </cell>
          <cell r="F311" t="str">
            <v>Z</v>
          </cell>
          <cell r="G311">
            <v>1</v>
          </cell>
          <cell r="H311" t="str">
            <v>C5705B-82Z-1</v>
          </cell>
          <cell r="I311">
            <v>0.83499999999999996</v>
          </cell>
          <cell r="J311">
            <v>221.7</v>
          </cell>
        </row>
        <row r="312">
          <cell r="A312" t="str">
            <v>82-2</v>
          </cell>
          <cell r="B312">
            <v>5057</v>
          </cell>
          <cell r="C312">
            <v>5</v>
          </cell>
          <cell r="D312" t="str">
            <v>B</v>
          </cell>
          <cell r="E312">
            <v>82</v>
          </cell>
          <cell r="F312" t="str">
            <v>Z</v>
          </cell>
          <cell r="G312">
            <v>2</v>
          </cell>
          <cell r="H312" t="str">
            <v>C5705B-82Z-2</v>
          </cell>
          <cell r="I312">
            <v>0.84</v>
          </cell>
          <cell r="J312">
            <v>222.535</v>
          </cell>
        </row>
        <row r="313">
          <cell r="A313" t="str">
            <v>82-3</v>
          </cell>
          <cell r="B313">
            <v>5057</v>
          </cell>
          <cell r="C313">
            <v>5</v>
          </cell>
          <cell r="D313" t="str">
            <v>B</v>
          </cell>
          <cell r="E313">
            <v>82</v>
          </cell>
          <cell r="F313" t="str">
            <v>Z</v>
          </cell>
          <cell r="G313">
            <v>3</v>
          </cell>
          <cell r="H313" t="str">
            <v>C5705B-82Z-3</v>
          </cell>
          <cell r="I313">
            <v>0.77500000000000002</v>
          </cell>
          <cell r="J313">
            <v>223.375</v>
          </cell>
        </row>
        <row r="314">
          <cell r="A314" t="str">
            <v>82-4</v>
          </cell>
          <cell r="B314">
            <v>5057</v>
          </cell>
          <cell r="C314">
            <v>5</v>
          </cell>
          <cell r="D314" t="str">
            <v>B</v>
          </cell>
          <cell r="E314">
            <v>82</v>
          </cell>
          <cell r="F314" t="str">
            <v>Z</v>
          </cell>
          <cell r="G314">
            <v>4</v>
          </cell>
          <cell r="H314" t="str">
            <v>C5705B-82Z-4</v>
          </cell>
          <cell r="I314">
            <v>0.65</v>
          </cell>
          <cell r="J314">
            <v>224.15</v>
          </cell>
        </row>
        <row r="315">
          <cell r="A315" t="str">
            <v>83-1</v>
          </cell>
          <cell r="B315">
            <v>5057</v>
          </cell>
          <cell r="C315">
            <v>5</v>
          </cell>
          <cell r="D315" t="str">
            <v>B</v>
          </cell>
          <cell r="E315">
            <v>83</v>
          </cell>
          <cell r="F315" t="str">
            <v>Z</v>
          </cell>
          <cell r="G315">
            <v>1</v>
          </cell>
          <cell r="H315" t="str">
            <v>C5705B-83Z-1</v>
          </cell>
          <cell r="I315">
            <v>0.94</v>
          </cell>
          <cell r="J315">
            <v>224.7</v>
          </cell>
        </row>
        <row r="316">
          <cell r="A316" t="str">
            <v>83-2</v>
          </cell>
          <cell r="B316">
            <v>5057</v>
          </cell>
          <cell r="C316">
            <v>5</v>
          </cell>
          <cell r="D316" t="str">
            <v>B</v>
          </cell>
          <cell r="E316">
            <v>83</v>
          </cell>
          <cell r="F316" t="str">
            <v>Z</v>
          </cell>
          <cell r="G316">
            <v>2</v>
          </cell>
          <cell r="H316" t="str">
            <v>C5705B-83Z-2</v>
          </cell>
          <cell r="I316">
            <v>0.42</v>
          </cell>
          <cell r="J316">
            <v>225.64</v>
          </cell>
        </row>
        <row r="317">
          <cell r="A317" t="str">
            <v>83-3</v>
          </cell>
          <cell r="B317">
            <v>5057</v>
          </cell>
          <cell r="C317">
            <v>5</v>
          </cell>
          <cell r="D317" t="str">
            <v>B</v>
          </cell>
          <cell r="E317">
            <v>83</v>
          </cell>
          <cell r="F317" t="str">
            <v>Z</v>
          </cell>
          <cell r="G317">
            <v>3</v>
          </cell>
          <cell r="H317" t="str">
            <v>C5705B-83Z-3</v>
          </cell>
          <cell r="I317">
            <v>0.85</v>
          </cell>
          <cell r="J317">
            <v>226.06</v>
          </cell>
        </row>
        <row r="318">
          <cell r="A318" t="str">
            <v>83-4</v>
          </cell>
          <cell r="B318">
            <v>5057</v>
          </cell>
          <cell r="C318">
            <v>5</v>
          </cell>
          <cell r="D318" t="str">
            <v>B</v>
          </cell>
          <cell r="E318">
            <v>83</v>
          </cell>
          <cell r="F318" t="str">
            <v>Z</v>
          </cell>
          <cell r="G318">
            <v>4</v>
          </cell>
          <cell r="H318" t="str">
            <v>C5705B-83Z-4</v>
          </cell>
          <cell r="I318">
            <v>0.79</v>
          </cell>
          <cell r="J318">
            <v>226.91</v>
          </cell>
        </row>
        <row r="319">
          <cell r="A319" t="str">
            <v>84-1</v>
          </cell>
          <cell r="B319">
            <v>5057</v>
          </cell>
          <cell r="C319">
            <v>5</v>
          </cell>
          <cell r="D319" t="str">
            <v>B</v>
          </cell>
          <cell r="E319">
            <v>84</v>
          </cell>
          <cell r="F319" t="str">
            <v>Z</v>
          </cell>
          <cell r="G319">
            <v>1</v>
          </cell>
          <cell r="H319" t="str">
            <v>C5705B-84Z-1</v>
          </cell>
          <cell r="I319">
            <v>0.84499999999999997</v>
          </cell>
          <cell r="J319">
            <v>227.7</v>
          </cell>
        </row>
        <row r="320">
          <cell r="A320" t="str">
            <v>84-2</v>
          </cell>
          <cell r="B320">
            <v>5057</v>
          </cell>
          <cell r="C320">
            <v>5</v>
          </cell>
          <cell r="D320" t="str">
            <v>B</v>
          </cell>
          <cell r="E320">
            <v>84</v>
          </cell>
          <cell r="F320" t="str">
            <v>Z</v>
          </cell>
          <cell r="G320">
            <v>2</v>
          </cell>
          <cell r="H320" t="str">
            <v>C5705B-84Z-2</v>
          </cell>
          <cell r="I320">
            <v>0.73</v>
          </cell>
          <cell r="J320">
            <v>228.54499999999999</v>
          </cell>
        </row>
        <row r="321">
          <cell r="A321" t="str">
            <v>84-3</v>
          </cell>
          <cell r="B321">
            <v>5057</v>
          </cell>
          <cell r="C321">
            <v>5</v>
          </cell>
          <cell r="D321" t="str">
            <v>B</v>
          </cell>
          <cell r="E321">
            <v>84</v>
          </cell>
          <cell r="F321" t="str">
            <v>Z</v>
          </cell>
          <cell r="G321">
            <v>3</v>
          </cell>
          <cell r="H321" t="str">
            <v>C5705B-84Z-3</v>
          </cell>
          <cell r="I321">
            <v>0.7</v>
          </cell>
          <cell r="J321">
            <v>229.27500000000001</v>
          </cell>
        </row>
        <row r="322">
          <cell r="A322" t="str">
            <v>84-4</v>
          </cell>
          <cell r="B322">
            <v>5057</v>
          </cell>
          <cell r="C322">
            <v>5</v>
          </cell>
          <cell r="D322" t="str">
            <v>B</v>
          </cell>
          <cell r="E322">
            <v>84</v>
          </cell>
          <cell r="F322" t="str">
            <v>Z</v>
          </cell>
          <cell r="G322">
            <v>4</v>
          </cell>
          <cell r="H322" t="str">
            <v>C5705B-84Z-4</v>
          </cell>
          <cell r="I322">
            <v>0.85499999999999998</v>
          </cell>
          <cell r="J322">
            <v>229.97499999999999</v>
          </cell>
        </row>
        <row r="323">
          <cell r="A323" t="str">
            <v>85-1</v>
          </cell>
          <cell r="B323">
            <v>5057</v>
          </cell>
          <cell r="C323">
            <v>5</v>
          </cell>
          <cell r="D323" t="str">
            <v>B</v>
          </cell>
          <cell r="E323">
            <v>85</v>
          </cell>
          <cell r="F323" t="str">
            <v>Z</v>
          </cell>
          <cell r="G323">
            <v>1</v>
          </cell>
          <cell r="H323" t="str">
            <v>C5705B-85Z-1</v>
          </cell>
          <cell r="I323">
            <v>0.88</v>
          </cell>
          <cell r="J323">
            <v>230.7</v>
          </cell>
        </row>
        <row r="324">
          <cell r="A324" t="str">
            <v>85-2</v>
          </cell>
          <cell r="B324">
            <v>5057</v>
          </cell>
          <cell r="C324">
            <v>5</v>
          </cell>
          <cell r="D324" t="str">
            <v>B</v>
          </cell>
          <cell r="E324">
            <v>85</v>
          </cell>
          <cell r="F324" t="str">
            <v>Z</v>
          </cell>
          <cell r="G324">
            <v>2</v>
          </cell>
          <cell r="H324" t="str">
            <v>C5705B-85Z-2</v>
          </cell>
          <cell r="I324">
            <v>0.92500000000000004</v>
          </cell>
          <cell r="J324">
            <v>231.58</v>
          </cell>
        </row>
        <row r="325">
          <cell r="A325" t="str">
            <v>85-3</v>
          </cell>
          <cell r="B325">
            <v>5057</v>
          </cell>
          <cell r="C325">
            <v>5</v>
          </cell>
          <cell r="D325" t="str">
            <v>B</v>
          </cell>
          <cell r="E325">
            <v>85</v>
          </cell>
          <cell r="F325" t="str">
            <v>Z</v>
          </cell>
          <cell r="G325">
            <v>3</v>
          </cell>
          <cell r="H325" t="str">
            <v>C5705B-85Z-3</v>
          </cell>
          <cell r="I325">
            <v>0.95</v>
          </cell>
          <cell r="J325">
            <v>232.505</v>
          </cell>
        </row>
        <row r="326">
          <cell r="A326" t="str">
            <v>85-4</v>
          </cell>
          <cell r="B326">
            <v>5057</v>
          </cell>
          <cell r="C326">
            <v>5</v>
          </cell>
          <cell r="D326" t="str">
            <v>B</v>
          </cell>
          <cell r="E326">
            <v>85</v>
          </cell>
          <cell r="F326" t="str">
            <v>Z</v>
          </cell>
          <cell r="G326">
            <v>4</v>
          </cell>
          <cell r="H326" t="str">
            <v>C5705B-85Z-4</v>
          </cell>
          <cell r="I326">
            <v>0.28000000000000003</v>
          </cell>
          <cell r="J326">
            <v>233.45500000000001</v>
          </cell>
        </row>
        <row r="327">
          <cell r="A327" t="str">
            <v>86-1</v>
          </cell>
          <cell r="B327">
            <v>5057</v>
          </cell>
          <cell r="C327">
            <v>5</v>
          </cell>
          <cell r="D327" t="str">
            <v>B</v>
          </cell>
          <cell r="E327">
            <v>86</v>
          </cell>
          <cell r="F327" t="str">
            <v>Z</v>
          </cell>
          <cell r="G327">
            <v>1</v>
          </cell>
          <cell r="H327" t="str">
            <v>C5705B-86Z-1</v>
          </cell>
          <cell r="I327">
            <v>0.54500000000000004</v>
          </cell>
          <cell r="J327">
            <v>233.7</v>
          </cell>
        </row>
        <row r="328">
          <cell r="A328" t="str">
            <v>86-2</v>
          </cell>
          <cell r="B328">
            <v>5057</v>
          </cell>
          <cell r="C328">
            <v>5</v>
          </cell>
          <cell r="D328" t="str">
            <v>B</v>
          </cell>
          <cell r="E328">
            <v>86</v>
          </cell>
          <cell r="F328" t="str">
            <v>Z</v>
          </cell>
          <cell r="G328">
            <v>2</v>
          </cell>
          <cell r="H328" t="str">
            <v>C5705B-86Z-2</v>
          </cell>
          <cell r="I328">
            <v>0.76</v>
          </cell>
          <cell r="J328">
            <v>234.245</v>
          </cell>
        </row>
        <row r="329">
          <cell r="A329" t="str">
            <v>86-3</v>
          </cell>
          <cell r="B329">
            <v>5057</v>
          </cell>
          <cell r="C329">
            <v>5</v>
          </cell>
          <cell r="D329" t="str">
            <v>B</v>
          </cell>
          <cell r="E329">
            <v>86</v>
          </cell>
          <cell r="F329" t="str">
            <v>Z</v>
          </cell>
          <cell r="G329">
            <v>3</v>
          </cell>
          <cell r="H329" t="str">
            <v>C5705B-86Z-3</v>
          </cell>
          <cell r="I329">
            <v>0.95</v>
          </cell>
          <cell r="J329">
            <v>235.005</v>
          </cell>
        </row>
        <row r="330">
          <cell r="A330" t="str">
            <v>86-4</v>
          </cell>
          <cell r="B330">
            <v>5057</v>
          </cell>
          <cell r="C330">
            <v>5</v>
          </cell>
          <cell r="D330" t="str">
            <v>B</v>
          </cell>
          <cell r="E330">
            <v>86</v>
          </cell>
          <cell r="F330" t="str">
            <v>Z</v>
          </cell>
          <cell r="G330">
            <v>4</v>
          </cell>
          <cell r="H330" t="str">
            <v>C5705B-86Z-4</v>
          </cell>
          <cell r="I330">
            <v>0.73499999999999999</v>
          </cell>
          <cell r="J330">
            <v>235.95500000000001</v>
          </cell>
        </row>
        <row r="331">
          <cell r="A331" t="str">
            <v>87-1</v>
          </cell>
          <cell r="B331">
            <v>5057</v>
          </cell>
          <cell r="C331">
            <v>5</v>
          </cell>
          <cell r="D331" t="str">
            <v>B</v>
          </cell>
          <cell r="E331">
            <v>87</v>
          </cell>
          <cell r="F331" t="str">
            <v>Z</v>
          </cell>
          <cell r="G331">
            <v>1</v>
          </cell>
          <cell r="H331" t="str">
            <v>C5705B-87Z-1</v>
          </cell>
          <cell r="I331">
            <v>0.78500000000000003</v>
          </cell>
          <cell r="J331">
            <v>236.7</v>
          </cell>
        </row>
        <row r="332">
          <cell r="A332" t="str">
            <v>87-2</v>
          </cell>
          <cell r="B332">
            <v>5057</v>
          </cell>
          <cell r="C332">
            <v>5</v>
          </cell>
          <cell r="D332" t="str">
            <v>B</v>
          </cell>
          <cell r="E332">
            <v>87</v>
          </cell>
          <cell r="F332" t="str">
            <v>Z</v>
          </cell>
          <cell r="G332">
            <v>2</v>
          </cell>
          <cell r="H332" t="str">
            <v>C5705B-87Z-2</v>
          </cell>
          <cell r="I332">
            <v>0.84499999999999997</v>
          </cell>
          <cell r="J332">
            <v>237.48500000000001</v>
          </cell>
        </row>
        <row r="333">
          <cell r="A333" t="str">
            <v>87-3</v>
          </cell>
          <cell r="B333">
            <v>5057</v>
          </cell>
          <cell r="C333">
            <v>5</v>
          </cell>
          <cell r="D333" t="str">
            <v>B</v>
          </cell>
          <cell r="E333">
            <v>87</v>
          </cell>
          <cell r="F333" t="str">
            <v>Z</v>
          </cell>
          <cell r="G333">
            <v>3</v>
          </cell>
          <cell r="H333" t="str">
            <v>C5705B-87Z-3</v>
          </cell>
          <cell r="I333">
            <v>0.81499999999999995</v>
          </cell>
          <cell r="J333">
            <v>238.33</v>
          </cell>
        </row>
        <row r="334">
          <cell r="A334" t="str">
            <v>87-4</v>
          </cell>
          <cell r="B334">
            <v>5057</v>
          </cell>
          <cell r="C334">
            <v>5</v>
          </cell>
          <cell r="D334" t="str">
            <v>B</v>
          </cell>
          <cell r="E334">
            <v>87</v>
          </cell>
          <cell r="F334" t="str">
            <v>Z</v>
          </cell>
          <cell r="G334">
            <v>4</v>
          </cell>
          <cell r="H334" t="str">
            <v>C5705B-87Z-4</v>
          </cell>
          <cell r="I334">
            <v>0.67500000000000004</v>
          </cell>
          <cell r="J334">
            <v>239.14500000000001</v>
          </cell>
        </row>
        <row r="335">
          <cell r="A335" t="str">
            <v>88-1</v>
          </cell>
          <cell r="B335">
            <v>5057</v>
          </cell>
          <cell r="C335">
            <v>5</v>
          </cell>
          <cell r="D335" t="str">
            <v>B</v>
          </cell>
          <cell r="E335">
            <v>88</v>
          </cell>
          <cell r="F335" t="str">
            <v>Z</v>
          </cell>
          <cell r="G335">
            <v>1</v>
          </cell>
          <cell r="H335" t="str">
            <v>C5705B-88Z-1</v>
          </cell>
          <cell r="I335">
            <v>0.82</v>
          </cell>
          <cell r="J335">
            <v>239.7</v>
          </cell>
        </row>
        <row r="336">
          <cell r="A336" t="str">
            <v>88-2</v>
          </cell>
          <cell r="B336">
            <v>5057</v>
          </cell>
          <cell r="C336">
            <v>5</v>
          </cell>
          <cell r="D336" t="str">
            <v>B</v>
          </cell>
          <cell r="E336">
            <v>88</v>
          </cell>
          <cell r="F336" t="str">
            <v>Z</v>
          </cell>
          <cell r="G336">
            <v>2</v>
          </cell>
          <cell r="H336" t="str">
            <v>C5705B-88Z-2</v>
          </cell>
          <cell r="I336">
            <v>0.49</v>
          </cell>
          <cell r="J336">
            <v>240.52</v>
          </cell>
        </row>
        <row r="337">
          <cell r="A337" t="str">
            <v>88-3</v>
          </cell>
          <cell r="B337">
            <v>5057</v>
          </cell>
          <cell r="C337">
            <v>5</v>
          </cell>
          <cell r="D337" t="str">
            <v>B</v>
          </cell>
          <cell r="E337">
            <v>88</v>
          </cell>
          <cell r="F337" t="str">
            <v>Z</v>
          </cell>
          <cell r="G337">
            <v>3</v>
          </cell>
          <cell r="H337" t="str">
            <v>C5705B-88Z-3</v>
          </cell>
          <cell r="I337">
            <v>0.72</v>
          </cell>
          <cell r="J337">
            <v>241.01</v>
          </cell>
        </row>
        <row r="338">
          <cell r="A338" t="str">
            <v>88-4</v>
          </cell>
          <cell r="B338">
            <v>5057</v>
          </cell>
          <cell r="C338">
            <v>5</v>
          </cell>
          <cell r="D338" t="str">
            <v>B</v>
          </cell>
          <cell r="E338">
            <v>88</v>
          </cell>
          <cell r="F338" t="str">
            <v>Z</v>
          </cell>
          <cell r="G338">
            <v>4</v>
          </cell>
          <cell r="H338" t="str">
            <v>C5705B-88Z-4</v>
          </cell>
          <cell r="I338">
            <v>0.93</v>
          </cell>
          <cell r="J338">
            <v>241.73</v>
          </cell>
        </row>
        <row r="339">
          <cell r="A339" t="str">
            <v>89-1</v>
          </cell>
          <cell r="B339">
            <v>5057</v>
          </cell>
          <cell r="C339">
            <v>5</v>
          </cell>
          <cell r="D339" t="str">
            <v>B</v>
          </cell>
          <cell r="E339">
            <v>89</v>
          </cell>
          <cell r="F339" t="str">
            <v>Z</v>
          </cell>
          <cell r="G339">
            <v>1</v>
          </cell>
          <cell r="H339" t="str">
            <v>C5705B-89Z-1</v>
          </cell>
          <cell r="I339">
            <v>0.72</v>
          </cell>
          <cell r="J339">
            <v>242.7</v>
          </cell>
        </row>
        <row r="340">
          <cell r="A340" t="str">
            <v>89-2</v>
          </cell>
          <cell r="B340">
            <v>5057</v>
          </cell>
          <cell r="C340">
            <v>5</v>
          </cell>
          <cell r="D340" t="str">
            <v>B</v>
          </cell>
          <cell r="E340">
            <v>89</v>
          </cell>
          <cell r="F340" t="str">
            <v>Z</v>
          </cell>
          <cell r="G340">
            <v>2</v>
          </cell>
          <cell r="H340" t="str">
            <v>C5705B-89Z-2</v>
          </cell>
          <cell r="I340">
            <v>0.61</v>
          </cell>
          <cell r="J340">
            <v>243.42</v>
          </cell>
        </row>
        <row r="341">
          <cell r="A341" t="str">
            <v>89-3</v>
          </cell>
          <cell r="B341">
            <v>5057</v>
          </cell>
          <cell r="C341">
            <v>5</v>
          </cell>
          <cell r="D341" t="str">
            <v>B</v>
          </cell>
          <cell r="E341">
            <v>89</v>
          </cell>
          <cell r="F341" t="str">
            <v>Z</v>
          </cell>
          <cell r="G341">
            <v>3</v>
          </cell>
          <cell r="H341" t="str">
            <v>C5705B-89Z-3</v>
          </cell>
          <cell r="I341">
            <v>0.81</v>
          </cell>
          <cell r="J341">
            <v>244.03</v>
          </cell>
        </row>
        <row r="342">
          <cell r="A342" t="str">
            <v>89-4</v>
          </cell>
          <cell r="B342">
            <v>5057</v>
          </cell>
          <cell r="C342">
            <v>5</v>
          </cell>
          <cell r="D342" t="str">
            <v>B</v>
          </cell>
          <cell r="E342">
            <v>89</v>
          </cell>
          <cell r="F342" t="str">
            <v>Z</v>
          </cell>
          <cell r="G342">
            <v>4</v>
          </cell>
          <cell r="H342" t="str">
            <v>C5705B-89Z-4</v>
          </cell>
          <cell r="I342">
            <v>0.97499999999999998</v>
          </cell>
          <cell r="J342">
            <v>244.84</v>
          </cell>
        </row>
        <row r="343">
          <cell r="A343" t="str">
            <v>90-1</v>
          </cell>
          <cell r="B343">
            <v>5057</v>
          </cell>
          <cell r="C343">
            <v>5</v>
          </cell>
          <cell r="D343" t="str">
            <v>B</v>
          </cell>
          <cell r="E343">
            <v>90</v>
          </cell>
          <cell r="F343" t="str">
            <v>Z</v>
          </cell>
          <cell r="G343">
            <v>1</v>
          </cell>
          <cell r="H343" t="str">
            <v>C5705B-90Z-1</v>
          </cell>
          <cell r="I343">
            <v>0.96</v>
          </cell>
          <cell r="J343">
            <v>245.7</v>
          </cell>
        </row>
        <row r="344">
          <cell r="A344" t="str">
            <v>90-2</v>
          </cell>
          <cell r="B344">
            <v>5057</v>
          </cell>
          <cell r="C344">
            <v>5</v>
          </cell>
          <cell r="D344" t="str">
            <v>B</v>
          </cell>
          <cell r="E344">
            <v>90</v>
          </cell>
          <cell r="F344" t="str">
            <v>Z</v>
          </cell>
          <cell r="G344">
            <v>2</v>
          </cell>
          <cell r="H344" t="str">
            <v>C5705B-90Z-2</v>
          </cell>
          <cell r="I344">
            <v>0.90500000000000003</v>
          </cell>
          <cell r="J344">
            <v>246.66</v>
          </cell>
        </row>
        <row r="345">
          <cell r="A345" t="str">
            <v>90-3</v>
          </cell>
          <cell r="B345">
            <v>5057</v>
          </cell>
          <cell r="C345">
            <v>5</v>
          </cell>
          <cell r="D345" t="str">
            <v>B</v>
          </cell>
          <cell r="E345">
            <v>90</v>
          </cell>
          <cell r="F345" t="str">
            <v>Z</v>
          </cell>
          <cell r="G345">
            <v>3</v>
          </cell>
          <cell r="H345" t="str">
            <v>C5705B-90Z-3</v>
          </cell>
          <cell r="I345">
            <v>0.96</v>
          </cell>
          <cell r="J345">
            <v>247.565</v>
          </cell>
        </row>
        <row r="346">
          <cell r="A346" t="str">
            <v>90-4</v>
          </cell>
          <cell r="B346">
            <v>5057</v>
          </cell>
          <cell r="C346">
            <v>5</v>
          </cell>
          <cell r="D346" t="str">
            <v>B</v>
          </cell>
          <cell r="E346">
            <v>90</v>
          </cell>
          <cell r="F346" t="str">
            <v>Z</v>
          </cell>
          <cell r="G346">
            <v>4</v>
          </cell>
          <cell r="H346" t="str">
            <v>C5705B-90Z-4</v>
          </cell>
          <cell r="I346">
            <v>0.255</v>
          </cell>
          <cell r="J346">
            <v>248.52500000000001</v>
          </cell>
        </row>
        <row r="347">
          <cell r="A347" t="str">
            <v>91-1</v>
          </cell>
          <cell r="B347">
            <v>5057</v>
          </cell>
          <cell r="C347">
            <v>5</v>
          </cell>
          <cell r="D347" t="str">
            <v>B</v>
          </cell>
          <cell r="E347">
            <v>91</v>
          </cell>
          <cell r="F347" t="str">
            <v>Z</v>
          </cell>
          <cell r="G347">
            <v>1</v>
          </cell>
          <cell r="H347" t="str">
            <v>C5705B-91Z-1</v>
          </cell>
          <cell r="I347">
            <v>0.86</v>
          </cell>
          <cell r="J347">
            <v>248.7</v>
          </cell>
        </row>
        <row r="348">
          <cell r="A348" t="str">
            <v>91-2</v>
          </cell>
          <cell r="B348">
            <v>5057</v>
          </cell>
          <cell r="C348">
            <v>5</v>
          </cell>
          <cell r="D348" t="str">
            <v>B</v>
          </cell>
          <cell r="E348">
            <v>91</v>
          </cell>
          <cell r="F348" t="str">
            <v>Z</v>
          </cell>
          <cell r="G348">
            <v>2</v>
          </cell>
          <cell r="H348" t="str">
            <v>C5705B-91Z-2</v>
          </cell>
          <cell r="I348">
            <v>0.61499999999999999</v>
          </cell>
          <cell r="J348">
            <v>249.56</v>
          </cell>
        </row>
        <row r="349">
          <cell r="A349" t="str">
            <v>91-3</v>
          </cell>
          <cell r="B349">
            <v>5057</v>
          </cell>
          <cell r="C349">
            <v>5</v>
          </cell>
          <cell r="D349" t="str">
            <v>B</v>
          </cell>
          <cell r="E349">
            <v>91</v>
          </cell>
          <cell r="F349" t="str">
            <v>Z</v>
          </cell>
          <cell r="G349">
            <v>3</v>
          </cell>
          <cell r="H349" t="str">
            <v>C5705B-91Z-3</v>
          </cell>
          <cell r="I349">
            <v>0.85</v>
          </cell>
          <cell r="J349">
            <v>250.17500000000001</v>
          </cell>
        </row>
        <row r="350">
          <cell r="A350" t="str">
            <v>91-4</v>
          </cell>
          <cell r="B350">
            <v>5057</v>
          </cell>
          <cell r="C350">
            <v>5</v>
          </cell>
          <cell r="D350" t="str">
            <v>B</v>
          </cell>
          <cell r="E350">
            <v>91</v>
          </cell>
          <cell r="F350" t="str">
            <v>Z</v>
          </cell>
          <cell r="G350">
            <v>4</v>
          </cell>
          <cell r="H350" t="str">
            <v>C5705B-91Z-4</v>
          </cell>
          <cell r="I350">
            <v>0.8</v>
          </cell>
          <cell r="J350">
            <v>251.02500000000001</v>
          </cell>
        </row>
        <row r="351">
          <cell r="A351" t="str">
            <v>92-1</v>
          </cell>
          <cell r="B351">
            <v>5057</v>
          </cell>
          <cell r="C351">
            <v>5</v>
          </cell>
          <cell r="D351" t="str">
            <v>B</v>
          </cell>
          <cell r="E351">
            <v>92</v>
          </cell>
          <cell r="F351" t="str">
            <v>Z</v>
          </cell>
          <cell r="G351">
            <v>1</v>
          </cell>
          <cell r="H351" t="str">
            <v>C5705B-92Z-1</v>
          </cell>
          <cell r="I351">
            <v>0.91</v>
          </cell>
          <cell r="J351">
            <v>251.7</v>
          </cell>
        </row>
        <row r="352">
          <cell r="A352" t="str">
            <v>92-2</v>
          </cell>
          <cell r="B352">
            <v>5057</v>
          </cell>
          <cell r="C352">
            <v>5</v>
          </cell>
          <cell r="D352" t="str">
            <v>B</v>
          </cell>
          <cell r="E352">
            <v>92</v>
          </cell>
          <cell r="F352" t="str">
            <v>Z</v>
          </cell>
          <cell r="G352">
            <v>2</v>
          </cell>
          <cell r="H352" t="str">
            <v>C5705B-92Z-2</v>
          </cell>
          <cell r="I352">
            <v>0.70499999999999996</v>
          </cell>
          <cell r="J352">
            <v>252.61</v>
          </cell>
        </row>
        <row r="353">
          <cell r="A353" t="str">
            <v>92-3</v>
          </cell>
          <cell r="B353">
            <v>5057</v>
          </cell>
          <cell r="C353">
            <v>5</v>
          </cell>
          <cell r="D353" t="str">
            <v>B</v>
          </cell>
          <cell r="E353">
            <v>92</v>
          </cell>
          <cell r="F353" t="str">
            <v>Z</v>
          </cell>
          <cell r="G353">
            <v>3</v>
          </cell>
          <cell r="H353" t="str">
            <v>C5705B-92Z-3</v>
          </cell>
          <cell r="I353">
            <v>0.65500000000000003</v>
          </cell>
          <cell r="J353">
            <v>253.315</v>
          </cell>
        </row>
        <row r="354">
          <cell r="A354" t="str">
            <v>92-4</v>
          </cell>
          <cell r="B354">
            <v>5057</v>
          </cell>
          <cell r="C354">
            <v>5</v>
          </cell>
          <cell r="D354" t="str">
            <v>B</v>
          </cell>
          <cell r="E354">
            <v>92</v>
          </cell>
          <cell r="F354" t="str">
            <v>Z</v>
          </cell>
          <cell r="G354">
            <v>4</v>
          </cell>
          <cell r="H354" t="str">
            <v>C5705B-92Z-4</v>
          </cell>
          <cell r="I354">
            <v>0.71</v>
          </cell>
          <cell r="J354">
            <v>253.97</v>
          </cell>
        </row>
        <row r="355">
          <cell r="A355" t="str">
            <v>93-1</v>
          </cell>
          <cell r="B355">
            <v>5057</v>
          </cell>
          <cell r="C355">
            <v>5</v>
          </cell>
          <cell r="D355" t="str">
            <v>B</v>
          </cell>
          <cell r="E355">
            <v>93</v>
          </cell>
          <cell r="F355" t="str">
            <v>Z</v>
          </cell>
          <cell r="G355">
            <v>1</v>
          </cell>
          <cell r="H355" t="str">
            <v>C5705B-93Z-1</v>
          </cell>
          <cell r="I355">
            <v>0.72</v>
          </cell>
          <cell r="J355">
            <v>254.7</v>
          </cell>
        </row>
        <row r="356">
          <cell r="A356" t="str">
            <v>93-2</v>
          </cell>
          <cell r="B356">
            <v>5057</v>
          </cell>
          <cell r="C356">
            <v>5</v>
          </cell>
          <cell r="D356" t="str">
            <v>B</v>
          </cell>
          <cell r="E356">
            <v>93</v>
          </cell>
          <cell r="F356" t="str">
            <v>Z</v>
          </cell>
          <cell r="G356">
            <v>2</v>
          </cell>
          <cell r="H356" t="str">
            <v>C5705B-93Z-2</v>
          </cell>
          <cell r="I356">
            <v>0.86499999999999999</v>
          </cell>
          <cell r="J356">
            <v>255.42</v>
          </cell>
        </row>
        <row r="357">
          <cell r="A357" t="str">
            <v>93-3</v>
          </cell>
          <cell r="B357">
            <v>5057</v>
          </cell>
          <cell r="C357">
            <v>5</v>
          </cell>
          <cell r="D357" t="str">
            <v>B</v>
          </cell>
          <cell r="E357">
            <v>93</v>
          </cell>
          <cell r="F357" t="str">
            <v>Z</v>
          </cell>
          <cell r="G357">
            <v>3</v>
          </cell>
          <cell r="H357" t="str">
            <v>C5705B-93Z-3</v>
          </cell>
          <cell r="I357">
            <v>0.56999999999999995</v>
          </cell>
          <cell r="J357">
            <v>256.28500000000003</v>
          </cell>
        </row>
        <row r="358">
          <cell r="A358" t="str">
            <v>93-4</v>
          </cell>
          <cell r="B358">
            <v>5057</v>
          </cell>
          <cell r="C358">
            <v>5</v>
          </cell>
          <cell r="D358" t="str">
            <v>B</v>
          </cell>
          <cell r="E358">
            <v>93</v>
          </cell>
          <cell r="F358" t="str">
            <v>Z</v>
          </cell>
          <cell r="G358">
            <v>4</v>
          </cell>
          <cell r="H358" t="str">
            <v>C5705B-93Z-4</v>
          </cell>
          <cell r="I358">
            <v>0.94499999999999995</v>
          </cell>
          <cell r="J358">
            <v>256.85500000000002</v>
          </cell>
        </row>
        <row r="359">
          <cell r="A359" t="str">
            <v>94-1</v>
          </cell>
          <cell r="B359">
            <v>5057</v>
          </cell>
          <cell r="C359">
            <v>5</v>
          </cell>
          <cell r="D359" t="str">
            <v>B</v>
          </cell>
          <cell r="E359">
            <v>94</v>
          </cell>
          <cell r="F359" t="str">
            <v>Z</v>
          </cell>
          <cell r="G359">
            <v>1</v>
          </cell>
          <cell r="H359" t="str">
            <v>C5705B-94Z-1</v>
          </cell>
          <cell r="I359">
            <v>0.9</v>
          </cell>
          <cell r="J359">
            <v>257.7</v>
          </cell>
        </row>
        <row r="360">
          <cell r="A360" t="str">
            <v>94-2</v>
          </cell>
          <cell r="B360">
            <v>5057</v>
          </cell>
          <cell r="C360">
            <v>5</v>
          </cell>
          <cell r="D360" t="str">
            <v>B</v>
          </cell>
          <cell r="E360">
            <v>94</v>
          </cell>
          <cell r="F360" t="str">
            <v>Z</v>
          </cell>
          <cell r="G360">
            <v>2</v>
          </cell>
          <cell r="H360" t="str">
            <v>C5705B-94Z-2</v>
          </cell>
          <cell r="I360">
            <v>0.82499999999999996</v>
          </cell>
          <cell r="J360">
            <v>258.60000000000002</v>
          </cell>
        </row>
        <row r="361">
          <cell r="A361" t="str">
            <v>94-3</v>
          </cell>
          <cell r="B361">
            <v>5057</v>
          </cell>
          <cell r="C361">
            <v>5</v>
          </cell>
          <cell r="D361" t="str">
            <v>B</v>
          </cell>
          <cell r="E361">
            <v>94</v>
          </cell>
          <cell r="F361" t="str">
            <v>Z</v>
          </cell>
          <cell r="G361">
            <v>3</v>
          </cell>
          <cell r="H361" t="str">
            <v>C5705B-94Z-3</v>
          </cell>
          <cell r="I361">
            <v>0.56499999999999995</v>
          </cell>
          <cell r="J361">
            <v>259.42500000000001</v>
          </cell>
        </row>
        <row r="362">
          <cell r="A362" t="str">
            <v>94-4</v>
          </cell>
          <cell r="B362">
            <v>5057</v>
          </cell>
          <cell r="C362">
            <v>5</v>
          </cell>
          <cell r="D362" t="str">
            <v>B</v>
          </cell>
          <cell r="E362">
            <v>94</v>
          </cell>
          <cell r="F362" t="str">
            <v>Z</v>
          </cell>
          <cell r="G362">
            <v>4</v>
          </cell>
          <cell r="H362" t="str">
            <v>C5705B-94Z-4</v>
          </cell>
          <cell r="I362">
            <v>0.745</v>
          </cell>
          <cell r="J362">
            <v>259.99</v>
          </cell>
        </row>
        <row r="363">
          <cell r="A363" t="str">
            <v>95-1</v>
          </cell>
          <cell r="B363">
            <v>5057</v>
          </cell>
          <cell r="C363">
            <v>5</v>
          </cell>
          <cell r="D363" t="str">
            <v>B</v>
          </cell>
          <cell r="E363">
            <v>95</v>
          </cell>
          <cell r="F363" t="str">
            <v>Z</v>
          </cell>
          <cell r="G363">
            <v>1</v>
          </cell>
          <cell r="H363" t="str">
            <v>C5705B-95Z-1</v>
          </cell>
          <cell r="I363">
            <v>0.67</v>
          </cell>
          <cell r="J363">
            <v>260.7</v>
          </cell>
        </row>
        <row r="364">
          <cell r="A364" t="str">
            <v>95-2</v>
          </cell>
          <cell r="B364">
            <v>5057</v>
          </cell>
          <cell r="C364">
            <v>5</v>
          </cell>
          <cell r="D364" t="str">
            <v>B</v>
          </cell>
          <cell r="E364">
            <v>95</v>
          </cell>
          <cell r="F364" t="str">
            <v>Z</v>
          </cell>
          <cell r="G364">
            <v>2</v>
          </cell>
          <cell r="H364" t="str">
            <v>C5705B-95Z-2</v>
          </cell>
          <cell r="I364">
            <v>0.74</v>
          </cell>
          <cell r="J364">
            <v>261.37</v>
          </cell>
        </row>
        <row r="365">
          <cell r="A365" t="str">
            <v>95-3</v>
          </cell>
          <cell r="B365">
            <v>5057</v>
          </cell>
          <cell r="C365">
            <v>5</v>
          </cell>
          <cell r="D365" t="str">
            <v>B</v>
          </cell>
          <cell r="E365">
            <v>95</v>
          </cell>
          <cell r="F365" t="str">
            <v>Z</v>
          </cell>
          <cell r="G365">
            <v>3</v>
          </cell>
          <cell r="H365" t="str">
            <v>C5705B-95Z-3</v>
          </cell>
          <cell r="I365">
            <v>0.84499999999999997</v>
          </cell>
          <cell r="J365">
            <v>262.11</v>
          </cell>
        </row>
        <row r="366">
          <cell r="A366" t="str">
            <v>95-4</v>
          </cell>
          <cell r="B366">
            <v>5057</v>
          </cell>
          <cell r="C366">
            <v>5</v>
          </cell>
          <cell r="D366" t="str">
            <v>B</v>
          </cell>
          <cell r="E366">
            <v>95</v>
          </cell>
          <cell r="F366" t="str">
            <v>Z</v>
          </cell>
          <cell r="G366">
            <v>4</v>
          </cell>
          <cell r="H366" t="str">
            <v>C5705B-95Z-4</v>
          </cell>
          <cell r="I366">
            <v>0.77500000000000002</v>
          </cell>
          <cell r="J366">
            <v>262.95499999999998</v>
          </cell>
        </row>
        <row r="367">
          <cell r="A367" t="str">
            <v>96-1</v>
          </cell>
          <cell r="B367">
            <v>5057</v>
          </cell>
          <cell r="C367">
            <v>5</v>
          </cell>
          <cell r="D367" t="str">
            <v>B</v>
          </cell>
          <cell r="E367">
            <v>96</v>
          </cell>
          <cell r="F367" t="str">
            <v>Z</v>
          </cell>
          <cell r="G367">
            <v>1</v>
          </cell>
          <cell r="H367" t="str">
            <v>C5705B-96Z-1</v>
          </cell>
          <cell r="I367">
            <v>0.83</v>
          </cell>
          <cell r="J367">
            <v>263.7</v>
          </cell>
        </row>
        <row r="368">
          <cell r="A368" t="str">
            <v>96-2</v>
          </cell>
          <cell r="B368">
            <v>5057</v>
          </cell>
          <cell r="C368">
            <v>5</v>
          </cell>
          <cell r="D368" t="str">
            <v>B</v>
          </cell>
          <cell r="E368">
            <v>96</v>
          </cell>
          <cell r="F368" t="str">
            <v>Z</v>
          </cell>
          <cell r="G368">
            <v>2</v>
          </cell>
          <cell r="H368" t="str">
            <v>C5705B-96Z-2</v>
          </cell>
          <cell r="I368">
            <v>0.80500000000000005</v>
          </cell>
          <cell r="J368">
            <v>264.52999999999997</v>
          </cell>
        </row>
        <row r="369">
          <cell r="A369" t="str">
            <v>96-3</v>
          </cell>
          <cell r="B369">
            <v>5057</v>
          </cell>
          <cell r="C369">
            <v>5</v>
          </cell>
          <cell r="D369" t="str">
            <v>B</v>
          </cell>
          <cell r="E369">
            <v>96</v>
          </cell>
          <cell r="F369" t="str">
            <v>Z</v>
          </cell>
          <cell r="G369">
            <v>3</v>
          </cell>
          <cell r="H369" t="str">
            <v>C5705B-96Z-3</v>
          </cell>
          <cell r="I369">
            <v>0.92500000000000004</v>
          </cell>
          <cell r="J369">
            <v>265.33499999999998</v>
          </cell>
        </row>
        <row r="370">
          <cell r="A370" t="str">
            <v>96-4</v>
          </cell>
          <cell r="B370">
            <v>5057</v>
          </cell>
          <cell r="C370">
            <v>5</v>
          </cell>
          <cell r="D370" t="str">
            <v>B</v>
          </cell>
          <cell r="E370">
            <v>96</v>
          </cell>
          <cell r="F370" t="str">
            <v>Z</v>
          </cell>
          <cell r="G370">
            <v>4</v>
          </cell>
          <cell r="H370" t="str">
            <v>C5705B-96Z-4</v>
          </cell>
          <cell r="I370">
            <v>0.48499999999999999</v>
          </cell>
          <cell r="J370">
            <v>266.26</v>
          </cell>
        </row>
        <row r="371">
          <cell r="A371" t="str">
            <v>97-1</v>
          </cell>
          <cell r="B371">
            <v>5057</v>
          </cell>
          <cell r="C371">
            <v>5</v>
          </cell>
          <cell r="D371" t="str">
            <v>B</v>
          </cell>
          <cell r="E371">
            <v>97</v>
          </cell>
          <cell r="F371" t="str">
            <v>Z</v>
          </cell>
          <cell r="G371">
            <v>1</v>
          </cell>
          <cell r="H371" t="str">
            <v>C5705B-97Z-1</v>
          </cell>
          <cell r="I371">
            <v>0.71</v>
          </cell>
          <cell r="J371">
            <v>266.7</v>
          </cell>
        </row>
        <row r="372">
          <cell r="A372" t="str">
            <v>97-2</v>
          </cell>
          <cell r="B372">
            <v>5057</v>
          </cell>
          <cell r="C372">
            <v>5</v>
          </cell>
          <cell r="D372" t="str">
            <v>B</v>
          </cell>
          <cell r="E372">
            <v>97</v>
          </cell>
          <cell r="F372" t="str">
            <v>Z</v>
          </cell>
          <cell r="G372">
            <v>2</v>
          </cell>
          <cell r="H372" t="str">
            <v>C5705B-97Z-2</v>
          </cell>
          <cell r="I372">
            <v>0.8</v>
          </cell>
          <cell r="J372">
            <v>267.41000000000003</v>
          </cell>
        </row>
        <row r="373">
          <cell r="A373" t="str">
            <v>97-3</v>
          </cell>
          <cell r="B373">
            <v>5057</v>
          </cell>
          <cell r="C373">
            <v>5</v>
          </cell>
          <cell r="D373" t="str">
            <v>B</v>
          </cell>
          <cell r="E373">
            <v>97</v>
          </cell>
          <cell r="F373" t="str">
            <v>Z</v>
          </cell>
          <cell r="G373">
            <v>3</v>
          </cell>
          <cell r="H373" t="str">
            <v>C5705B-97Z-3</v>
          </cell>
          <cell r="I373">
            <v>0.9</v>
          </cell>
          <cell r="J373">
            <v>268.20999999999998</v>
          </cell>
        </row>
        <row r="374">
          <cell r="A374" t="str">
            <v>97-4</v>
          </cell>
          <cell r="B374">
            <v>5057</v>
          </cell>
          <cell r="C374">
            <v>5</v>
          </cell>
          <cell r="D374" t="str">
            <v>B</v>
          </cell>
          <cell r="E374">
            <v>97</v>
          </cell>
          <cell r="F374" t="str">
            <v>Z</v>
          </cell>
          <cell r="G374">
            <v>4</v>
          </cell>
          <cell r="H374" t="str">
            <v>C5705B-97Z-4</v>
          </cell>
          <cell r="I374">
            <v>0.58499999999999996</v>
          </cell>
          <cell r="J374">
            <v>269.11</v>
          </cell>
        </row>
        <row r="375">
          <cell r="A375" t="str">
            <v>98-1</v>
          </cell>
          <cell r="B375">
            <v>5057</v>
          </cell>
          <cell r="C375">
            <v>5</v>
          </cell>
          <cell r="D375" t="str">
            <v>B</v>
          </cell>
          <cell r="E375">
            <v>98</v>
          </cell>
          <cell r="F375" t="str">
            <v>Z</v>
          </cell>
          <cell r="G375">
            <v>1</v>
          </cell>
          <cell r="H375" t="str">
            <v>C5705B-98Z-1</v>
          </cell>
          <cell r="I375">
            <v>0.80500000000000005</v>
          </cell>
          <cell r="J375">
            <v>269.7</v>
          </cell>
        </row>
        <row r="376">
          <cell r="A376" t="str">
            <v>98-2</v>
          </cell>
          <cell r="B376">
            <v>5057</v>
          </cell>
          <cell r="C376">
            <v>5</v>
          </cell>
          <cell r="D376" t="str">
            <v>B</v>
          </cell>
          <cell r="E376">
            <v>98</v>
          </cell>
          <cell r="F376" t="str">
            <v>Z</v>
          </cell>
          <cell r="G376">
            <v>2</v>
          </cell>
          <cell r="H376" t="str">
            <v>C5705B-98Z-2</v>
          </cell>
          <cell r="I376">
            <v>0.9</v>
          </cell>
          <cell r="J376">
            <v>270.505</v>
          </cell>
        </row>
        <row r="377">
          <cell r="A377" t="str">
            <v>98-3</v>
          </cell>
          <cell r="B377">
            <v>5057</v>
          </cell>
          <cell r="C377">
            <v>5</v>
          </cell>
          <cell r="D377" t="str">
            <v>B</v>
          </cell>
          <cell r="E377">
            <v>98</v>
          </cell>
          <cell r="F377" t="str">
            <v>Z</v>
          </cell>
          <cell r="G377">
            <v>3</v>
          </cell>
          <cell r="H377" t="str">
            <v>C5705B-98Z-3</v>
          </cell>
          <cell r="I377">
            <v>0.94</v>
          </cell>
          <cell r="J377">
            <v>271.40499999999997</v>
          </cell>
        </row>
        <row r="378">
          <cell r="A378" t="str">
            <v>98-4</v>
          </cell>
          <cell r="B378">
            <v>5057</v>
          </cell>
          <cell r="C378">
            <v>5</v>
          </cell>
          <cell r="D378" t="str">
            <v>B</v>
          </cell>
          <cell r="E378">
            <v>98</v>
          </cell>
          <cell r="F378" t="str">
            <v>Z</v>
          </cell>
          <cell r="G378">
            <v>4</v>
          </cell>
          <cell r="H378" t="str">
            <v>C5705B-98Z-4</v>
          </cell>
          <cell r="I378">
            <v>0.49</v>
          </cell>
          <cell r="J378">
            <v>272.34500000000003</v>
          </cell>
        </row>
        <row r="379">
          <cell r="A379" t="str">
            <v>99-1</v>
          </cell>
          <cell r="B379">
            <v>5057</v>
          </cell>
          <cell r="C379">
            <v>5</v>
          </cell>
          <cell r="D379" t="str">
            <v>B</v>
          </cell>
          <cell r="E379">
            <v>99</v>
          </cell>
          <cell r="F379" t="str">
            <v>Z</v>
          </cell>
          <cell r="G379">
            <v>1</v>
          </cell>
          <cell r="H379" t="str">
            <v>C5705B-99Z-1</v>
          </cell>
          <cell r="I379">
            <v>0.93500000000000005</v>
          </cell>
          <cell r="J379">
            <v>272.7</v>
          </cell>
        </row>
        <row r="380">
          <cell r="A380" t="str">
            <v>99-2</v>
          </cell>
          <cell r="B380">
            <v>5057</v>
          </cell>
          <cell r="C380">
            <v>5</v>
          </cell>
          <cell r="D380" t="str">
            <v>B</v>
          </cell>
          <cell r="E380">
            <v>99</v>
          </cell>
          <cell r="F380" t="str">
            <v>Z</v>
          </cell>
          <cell r="G380">
            <v>2</v>
          </cell>
          <cell r="H380" t="str">
            <v>C5705B-99Z-2</v>
          </cell>
          <cell r="I380">
            <v>0.95</v>
          </cell>
          <cell r="J380">
            <v>273.63499999999999</v>
          </cell>
        </row>
        <row r="381">
          <cell r="A381" t="str">
            <v>99-3</v>
          </cell>
          <cell r="B381">
            <v>5057</v>
          </cell>
          <cell r="C381">
            <v>5</v>
          </cell>
          <cell r="D381" t="str">
            <v>B</v>
          </cell>
          <cell r="E381">
            <v>99</v>
          </cell>
          <cell r="F381" t="str">
            <v>Z</v>
          </cell>
          <cell r="G381">
            <v>3</v>
          </cell>
          <cell r="H381" t="str">
            <v>C5705B-99Z-3</v>
          </cell>
          <cell r="I381">
            <v>0.69</v>
          </cell>
          <cell r="J381">
            <v>274.58499999999998</v>
          </cell>
        </row>
        <row r="382">
          <cell r="A382" t="str">
            <v>99-4</v>
          </cell>
          <cell r="B382">
            <v>5057</v>
          </cell>
          <cell r="C382">
            <v>5</v>
          </cell>
          <cell r="D382" t="str">
            <v>B</v>
          </cell>
          <cell r="E382">
            <v>99</v>
          </cell>
          <cell r="F382" t="str">
            <v>Z</v>
          </cell>
          <cell r="G382">
            <v>4</v>
          </cell>
          <cell r="H382" t="str">
            <v>C5705B-99Z-4</v>
          </cell>
          <cell r="I382">
            <v>0.47499999999999998</v>
          </cell>
          <cell r="J382">
            <v>275.27499999999998</v>
          </cell>
        </row>
        <row r="383">
          <cell r="A383" t="str">
            <v>100-1</v>
          </cell>
          <cell r="B383">
            <v>5057</v>
          </cell>
          <cell r="C383">
            <v>5</v>
          </cell>
          <cell r="D383" t="str">
            <v>B</v>
          </cell>
          <cell r="E383">
            <v>100</v>
          </cell>
          <cell r="F383" t="str">
            <v>Z</v>
          </cell>
          <cell r="G383">
            <v>1</v>
          </cell>
          <cell r="H383" t="str">
            <v>C5705B-100Z-1</v>
          </cell>
          <cell r="I383">
            <v>0.85499999999999998</v>
          </cell>
          <cell r="J383">
            <v>275.7</v>
          </cell>
        </row>
        <row r="384">
          <cell r="A384" t="str">
            <v>100-2</v>
          </cell>
          <cell r="B384">
            <v>5057</v>
          </cell>
          <cell r="C384">
            <v>5</v>
          </cell>
          <cell r="D384" t="str">
            <v>B</v>
          </cell>
          <cell r="E384">
            <v>100</v>
          </cell>
          <cell r="F384" t="str">
            <v>Z</v>
          </cell>
          <cell r="G384">
            <v>2</v>
          </cell>
          <cell r="H384" t="str">
            <v>C5705B-100Z-2</v>
          </cell>
          <cell r="I384">
            <v>0.8</v>
          </cell>
          <cell r="J384">
            <v>276.55500000000001</v>
          </cell>
        </row>
        <row r="385">
          <cell r="A385" t="str">
            <v>100-3</v>
          </cell>
          <cell r="B385">
            <v>5057</v>
          </cell>
          <cell r="C385">
            <v>5</v>
          </cell>
          <cell r="D385" t="str">
            <v>B</v>
          </cell>
          <cell r="E385">
            <v>100</v>
          </cell>
          <cell r="F385" t="str">
            <v>Z</v>
          </cell>
          <cell r="G385">
            <v>3</v>
          </cell>
          <cell r="H385" t="str">
            <v>C5705B-100Z-3</v>
          </cell>
          <cell r="I385">
            <v>0.62</v>
          </cell>
          <cell r="J385">
            <v>277.35500000000002</v>
          </cell>
        </row>
        <row r="386">
          <cell r="A386" t="str">
            <v>100-4</v>
          </cell>
          <cell r="B386">
            <v>5057</v>
          </cell>
          <cell r="C386">
            <v>5</v>
          </cell>
          <cell r="D386" t="str">
            <v>B</v>
          </cell>
          <cell r="E386">
            <v>100</v>
          </cell>
          <cell r="F386" t="str">
            <v>Z</v>
          </cell>
          <cell r="G386">
            <v>4</v>
          </cell>
          <cell r="H386" t="str">
            <v>C5705B-100Z-4</v>
          </cell>
          <cell r="I386">
            <v>0.77</v>
          </cell>
          <cell r="J386">
            <v>277.97500000000002</v>
          </cell>
        </row>
        <row r="387">
          <cell r="A387" t="str">
            <v>101-1</v>
          </cell>
          <cell r="B387">
            <v>5057</v>
          </cell>
          <cell r="C387">
            <v>5</v>
          </cell>
          <cell r="D387" t="str">
            <v>B</v>
          </cell>
          <cell r="E387">
            <v>101</v>
          </cell>
          <cell r="F387" t="str">
            <v>Z</v>
          </cell>
          <cell r="G387">
            <v>1</v>
          </cell>
          <cell r="H387" t="str">
            <v>C5705B-101Z-1</v>
          </cell>
          <cell r="I387">
            <v>0.96</v>
          </cell>
          <cell r="J387">
            <v>278.7</v>
          </cell>
        </row>
        <row r="388">
          <cell r="A388" t="str">
            <v>101-2</v>
          </cell>
          <cell r="B388">
            <v>5057</v>
          </cell>
          <cell r="C388">
            <v>5</v>
          </cell>
          <cell r="D388" t="str">
            <v>B</v>
          </cell>
          <cell r="E388">
            <v>101</v>
          </cell>
          <cell r="F388" t="str">
            <v>Z</v>
          </cell>
          <cell r="G388">
            <v>2</v>
          </cell>
          <cell r="H388" t="str">
            <v>C5705B-101Z-2</v>
          </cell>
          <cell r="I388">
            <v>0.77</v>
          </cell>
          <cell r="J388">
            <v>279.66000000000003</v>
          </cell>
        </row>
        <row r="389">
          <cell r="A389" t="str">
            <v>101-3</v>
          </cell>
          <cell r="B389">
            <v>5057</v>
          </cell>
          <cell r="C389">
            <v>5</v>
          </cell>
          <cell r="D389" t="str">
            <v>B</v>
          </cell>
          <cell r="E389">
            <v>101</v>
          </cell>
          <cell r="F389" t="str">
            <v>Z</v>
          </cell>
          <cell r="G389">
            <v>3</v>
          </cell>
          <cell r="H389" t="str">
            <v>C5705B-101Z-3</v>
          </cell>
          <cell r="I389">
            <v>0.48499999999999999</v>
          </cell>
          <cell r="J389">
            <v>280.43</v>
          </cell>
        </row>
        <row r="390">
          <cell r="A390" t="str">
            <v>101-4</v>
          </cell>
          <cell r="B390">
            <v>5057</v>
          </cell>
          <cell r="C390">
            <v>5</v>
          </cell>
          <cell r="D390" t="str">
            <v>B</v>
          </cell>
          <cell r="E390">
            <v>101</v>
          </cell>
          <cell r="F390" t="str">
            <v>Z</v>
          </cell>
          <cell r="G390">
            <v>4</v>
          </cell>
          <cell r="H390" t="str">
            <v>C5705B-101Z-4</v>
          </cell>
          <cell r="I390">
            <v>0.96</v>
          </cell>
          <cell r="J390">
            <v>280.91500000000002</v>
          </cell>
        </row>
        <row r="391">
          <cell r="A391" t="str">
            <v>102-1</v>
          </cell>
          <cell r="B391">
            <v>5057</v>
          </cell>
          <cell r="C391">
            <v>5</v>
          </cell>
          <cell r="D391" t="str">
            <v>B</v>
          </cell>
          <cell r="E391">
            <v>102</v>
          </cell>
          <cell r="F391" t="str">
            <v>Z</v>
          </cell>
          <cell r="G391">
            <v>1</v>
          </cell>
          <cell r="H391" t="str">
            <v>C5705B-102Z-1</v>
          </cell>
          <cell r="I391">
            <v>0.53500000000000003</v>
          </cell>
          <cell r="J391">
            <v>281.7</v>
          </cell>
        </row>
        <row r="392">
          <cell r="A392" t="str">
            <v>102-2</v>
          </cell>
          <cell r="B392">
            <v>5057</v>
          </cell>
          <cell r="C392">
            <v>5</v>
          </cell>
          <cell r="D392" t="str">
            <v>B</v>
          </cell>
          <cell r="E392">
            <v>102</v>
          </cell>
          <cell r="F392" t="str">
            <v>Z</v>
          </cell>
          <cell r="G392">
            <v>2</v>
          </cell>
          <cell r="H392" t="str">
            <v>C5705B-102Z-2</v>
          </cell>
          <cell r="I392">
            <v>0.95</v>
          </cell>
          <cell r="J392">
            <v>282.23500000000001</v>
          </cell>
        </row>
        <row r="393">
          <cell r="A393" t="str">
            <v>102-3</v>
          </cell>
          <cell r="B393">
            <v>5057</v>
          </cell>
          <cell r="C393">
            <v>5</v>
          </cell>
          <cell r="D393" t="str">
            <v>B</v>
          </cell>
          <cell r="E393">
            <v>102</v>
          </cell>
          <cell r="F393" t="str">
            <v>Z</v>
          </cell>
          <cell r="G393">
            <v>3</v>
          </cell>
          <cell r="H393" t="str">
            <v>C5705B-102Z-3</v>
          </cell>
          <cell r="I393">
            <v>0.93</v>
          </cell>
          <cell r="J393">
            <v>283.185</v>
          </cell>
        </row>
        <row r="394">
          <cell r="A394" t="str">
            <v>102-4</v>
          </cell>
          <cell r="B394">
            <v>5057</v>
          </cell>
          <cell r="C394">
            <v>5</v>
          </cell>
          <cell r="D394" t="str">
            <v>B</v>
          </cell>
          <cell r="E394">
            <v>102</v>
          </cell>
          <cell r="F394" t="str">
            <v>Z</v>
          </cell>
          <cell r="G394">
            <v>4</v>
          </cell>
          <cell r="H394" t="str">
            <v>C5705B-102Z-4</v>
          </cell>
          <cell r="I394">
            <v>0.68500000000000005</v>
          </cell>
          <cell r="J394">
            <v>284.11500000000001</v>
          </cell>
        </row>
        <row r="395">
          <cell r="A395" t="str">
            <v>103-1</v>
          </cell>
          <cell r="B395">
            <v>5057</v>
          </cell>
          <cell r="C395">
            <v>5</v>
          </cell>
          <cell r="D395" t="str">
            <v>B</v>
          </cell>
          <cell r="E395">
            <v>103</v>
          </cell>
          <cell r="F395" t="str">
            <v>Z</v>
          </cell>
          <cell r="G395">
            <v>1</v>
          </cell>
          <cell r="H395" t="str">
            <v>C5705B-103Z-1</v>
          </cell>
          <cell r="I395">
            <v>0.84499999999999997</v>
          </cell>
          <cell r="J395">
            <v>284.7</v>
          </cell>
        </row>
        <row r="396">
          <cell r="A396" t="str">
            <v>103-2</v>
          </cell>
          <cell r="B396">
            <v>5057</v>
          </cell>
          <cell r="C396">
            <v>5</v>
          </cell>
          <cell r="D396" t="str">
            <v>B</v>
          </cell>
          <cell r="E396">
            <v>103</v>
          </cell>
          <cell r="F396" t="str">
            <v>Z</v>
          </cell>
          <cell r="G396">
            <v>2</v>
          </cell>
          <cell r="H396" t="str">
            <v>C5705B-103Z-2</v>
          </cell>
          <cell r="I396">
            <v>0.96499999999999997</v>
          </cell>
          <cell r="J396">
            <v>285.54500000000002</v>
          </cell>
        </row>
        <row r="397">
          <cell r="A397" t="str">
            <v>103-3</v>
          </cell>
          <cell r="B397">
            <v>5057</v>
          </cell>
          <cell r="C397">
            <v>5</v>
          </cell>
          <cell r="D397" t="str">
            <v>B</v>
          </cell>
          <cell r="E397">
            <v>103</v>
          </cell>
          <cell r="F397" t="str">
            <v>Z</v>
          </cell>
          <cell r="G397">
            <v>3</v>
          </cell>
          <cell r="H397" t="str">
            <v>C5705B-103Z-3</v>
          </cell>
          <cell r="I397">
            <v>0.78</v>
          </cell>
          <cell r="J397">
            <v>286.51</v>
          </cell>
        </row>
        <row r="398">
          <cell r="A398" t="str">
            <v>103-4</v>
          </cell>
          <cell r="B398">
            <v>5057</v>
          </cell>
          <cell r="C398">
            <v>5</v>
          </cell>
          <cell r="D398" t="str">
            <v>B</v>
          </cell>
          <cell r="E398">
            <v>103</v>
          </cell>
          <cell r="F398" t="str">
            <v>Z</v>
          </cell>
          <cell r="G398">
            <v>4</v>
          </cell>
          <cell r="H398" t="str">
            <v>C5705B-103Z-4</v>
          </cell>
          <cell r="I398">
            <v>0.5</v>
          </cell>
          <cell r="J398">
            <v>287.29000000000002</v>
          </cell>
        </row>
        <row r="399">
          <cell r="A399" t="str">
            <v>104-1</v>
          </cell>
          <cell r="B399">
            <v>5057</v>
          </cell>
          <cell r="C399">
            <v>5</v>
          </cell>
          <cell r="D399" t="str">
            <v>B</v>
          </cell>
          <cell r="E399">
            <v>104</v>
          </cell>
          <cell r="F399" t="str">
            <v>Z</v>
          </cell>
          <cell r="G399">
            <v>1</v>
          </cell>
          <cell r="H399" t="str">
            <v>C5705B-104Z-1</v>
          </cell>
          <cell r="I399">
            <v>0.45500000000000002</v>
          </cell>
          <cell r="J399">
            <v>287.7</v>
          </cell>
        </row>
        <row r="400">
          <cell r="A400" t="str">
            <v>104-2</v>
          </cell>
          <cell r="B400">
            <v>5057</v>
          </cell>
          <cell r="C400">
            <v>5</v>
          </cell>
          <cell r="D400" t="str">
            <v>B</v>
          </cell>
          <cell r="E400">
            <v>104</v>
          </cell>
          <cell r="F400" t="str">
            <v>Z</v>
          </cell>
          <cell r="G400">
            <v>2</v>
          </cell>
          <cell r="H400" t="str">
            <v>C5705B-104Z-2</v>
          </cell>
          <cell r="I400">
            <v>0.94</v>
          </cell>
          <cell r="J400">
            <v>288.15499999999997</v>
          </cell>
        </row>
        <row r="401">
          <cell r="A401" t="str">
            <v>104-3</v>
          </cell>
          <cell r="B401">
            <v>5057</v>
          </cell>
          <cell r="C401">
            <v>5</v>
          </cell>
          <cell r="D401" t="str">
            <v>B</v>
          </cell>
          <cell r="E401">
            <v>104</v>
          </cell>
          <cell r="F401" t="str">
            <v>Z</v>
          </cell>
          <cell r="G401">
            <v>3</v>
          </cell>
          <cell r="H401" t="str">
            <v>C5705B-104Z-3</v>
          </cell>
          <cell r="I401">
            <v>0.91500000000000004</v>
          </cell>
          <cell r="J401">
            <v>289.09500000000003</v>
          </cell>
        </row>
        <row r="402">
          <cell r="A402" t="str">
            <v>104-4</v>
          </cell>
          <cell r="B402">
            <v>5057</v>
          </cell>
          <cell r="C402">
            <v>5</v>
          </cell>
          <cell r="D402" t="str">
            <v>B</v>
          </cell>
          <cell r="E402">
            <v>104</v>
          </cell>
          <cell r="F402" t="str">
            <v>Z</v>
          </cell>
          <cell r="G402">
            <v>4</v>
          </cell>
          <cell r="H402" t="str">
            <v>C5705B-104Z-4</v>
          </cell>
          <cell r="I402">
            <v>0.85</v>
          </cell>
          <cell r="J402">
            <v>290.01</v>
          </cell>
        </row>
        <row r="403">
          <cell r="A403" t="str">
            <v>105-1</v>
          </cell>
          <cell r="B403">
            <v>5057</v>
          </cell>
          <cell r="C403">
            <v>5</v>
          </cell>
          <cell r="D403" t="str">
            <v>B</v>
          </cell>
          <cell r="E403">
            <v>105</v>
          </cell>
          <cell r="F403" t="str">
            <v>Z</v>
          </cell>
          <cell r="G403">
            <v>1</v>
          </cell>
          <cell r="H403" t="str">
            <v>C5705B-105Z-1</v>
          </cell>
          <cell r="I403">
            <v>0.56499999999999995</v>
          </cell>
          <cell r="J403">
            <v>290.7</v>
          </cell>
        </row>
        <row r="404">
          <cell r="A404" t="str">
            <v>105-2</v>
          </cell>
          <cell r="B404">
            <v>5057</v>
          </cell>
          <cell r="C404">
            <v>5</v>
          </cell>
          <cell r="D404" t="str">
            <v>B</v>
          </cell>
          <cell r="E404">
            <v>105</v>
          </cell>
          <cell r="F404" t="str">
            <v>Z</v>
          </cell>
          <cell r="G404">
            <v>2</v>
          </cell>
          <cell r="H404" t="str">
            <v>C5705B-105Z-2</v>
          </cell>
          <cell r="I404">
            <v>0.97499999999999998</v>
          </cell>
          <cell r="J404">
            <v>291.26499999999999</v>
          </cell>
        </row>
        <row r="405">
          <cell r="A405" t="str">
            <v>105-3</v>
          </cell>
          <cell r="B405">
            <v>5057</v>
          </cell>
          <cell r="C405">
            <v>5</v>
          </cell>
          <cell r="D405" t="str">
            <v>B</v>
          </cell>
          <cell r="E405">
            <v>105</v>
          </cell>
          <cell r="F405" t="str">
            <v>Z</v>
          </cell>
          <cell r="G405">
            <v>3</v>
          </cell>
          <cell r="H405" t="str">
            <v>C5705B-105Z-3</v>
          </cell>
          <cell r="I405">
            <v>0.77500000000000002</v>
          </cell>
          <cell r="J405">
            <v>292.24</v>
          </cell>
        </row>
        <row r="406">
          <cell r="A406" t="str">
            <v>105-4</v>
          </cell>
          <cell r="B406">
            <v>5057</v>
          </cell>
          <cell r="C406">
            <v>5</v>
          </cell>
          <cell r="D406" t="str">
            <v>B</v>
          </cell>
          <cell r="E406">
            <v>105</v>
          </cell>
          <cell r="F406" t="str">
            <v>Z</v>
          </cell>
          <cell r="G406">
            <v>4</v>
          </cell>
          <cell r="H406" t="str">
            <v>C5705B-105Z-4</v>
          </cell>
          <cell r="I406">
            <v>0.7</v>
          </cell>
          <cell r="J406">
            <v>293.01499999999999</v>
          </cell>
        </row>
        <row r="407">
          <cell r="A407" t="str">
            <v>106-1</v>
          </cell>
          <cell r="B407">
            <v>5057</v>
          </cell>
          <cell r="C407">
            <v>5</v>
          </cell>
          <cell r="D407" t="str">
            <v>B</v>
          </cell>
          <cell r="E407">
            <v>106</v>
          </cell>
          <cell r="F407" t="str">
            <v>Z</v>
          </cell>
          <cell r="G407">
            <v>1</v>
          </cell>
          <cell r="H407" t="str">
            <v>C5705B-106Z-1</v>
          </cell>
          <cell r="I407">
            <v>0.91</v>
          </cell>
          <cell r="J407">
            <v>293.7</v>
          </cell>
        </row>
        <row r="408">
          <cell r="A408" t="str">
            <v>106-2</v>
          </cell>
          <cell r="B408">
            <v>5057</v>
          </cell>
          <cell r="C408">
            <v>5</v>
          </cell>
          <cell r="D408" t="str">
            <v>B</v>
          </cell>
          <cell r="E408">
            <v>106</v>
          </cell>
          <cell r="F408" t="str">
            <v>Z</v>
          </cell>
          <cell r="G408">
            <v>2</v>
          </cell>
          <cell r="H408" t="str">
            <v>C5705B-106Z-2</v>
          </cell>
          <cell r="I408">
            <v>0.60499999999999998</v>
          </cell>
          <cell r="J408">
            <v>294.61</v>
          </cell>
        </row>
        <row r="409">
          <cell r="A409" t="str">
            <v>106-3</v>
          </cell>
          <cell r="B409">
            <v>5057</v>
          </cell>
          <cell r="C409">
            <v>5</v>
          </cell>
          <cell r="D409" t="str">
            <v>B</v>
          </cell>
          <cell r="E409">
            <v>106</v>
          </cell>
          <cell r="F409" t="str">
            <v>Z</v>
          </cell>
          <cell r="G409">
            <v>3</v>
          </cell>
          <cell r="H409" t="str">
            <v>C5705B-106Z-3</v>
          </cell>
          <cell r="I409">
            <v>0.8</v>
          </cell>
          <cell r="J409">
            <v>295.21499999999997</v>
          </cell>
        </row>
        <row r="410">
          <cell r="A410" t="str">
            <v>106-4</v>
          </cell>
          <cell r="B410">
            <v>5057</v>
          </cell>
          <cell r="C410">
            <v>5</v>
          </cell>
          <cell r="D410" t="str">
            <v>B</v>
          </cell>
          <cell r="E410">
            <v>106</v>
          </cell>
          <cell r="F410" t="str">
            <v>Z</v>
          </cell>
          <cell r="G410">
            <v>4</v>
          </cell>
          <cell r="H410" t="str">
            <v>C5705B-106Z-4</v>
          </cell>
          <cell r="I410">
            <v>0.81499999999999995</v>
          </cell>
          <cell r="J410">
            <v>296.01499999999999</v>
          </cell>
        </row>
        <row r="411">
          <cell r="A411" t="str">
            <v>107-1</v>
          </cell>
          <cell r="B411">
            <v>5057</v>
          </cell>
          <cell r="C411">
            <v>5</v>
          </cell>
          <cell r="D411" t="str">
            <v>B</v>
          </cell>
          <cell r="E411">
            <v>107</v>
          </cell>
          <cell r="F411" t="str">
            <v>Z</v>
          </cell>
          <cell r="G411">
            <v>1</v>
          </cell>
          <cell r="H411" t="str">
            <v>C5705B-107Z-1</v>
          </cell>
          <cell r="I411">
            <v>0.71499999999999997</v>
          </cell>
          <cell r="J411">
            <v>296.7</v>
          </cell>
        </row>
        <row r="412">
          <cell r="A412" t="str">
            <v>107-2</v>
          </cell>
          <cell r="B412">
            <v>5057</v>
          </cell>
          <cell r="C412">
            <v>5</v>
          </cell>
          <cell r="D412" t="str">
            <v>B</v>
          </cell>
          <cell r="E412">
            <v>107</v>
          </cell>
          <cell r="F412" t="str">
            <v>Z</v>
          </cell>
          <cell r="G412">
            <v>2</v>
          </cell>
          <cell r="H412" t="str">
            <v>C5705B-107Z-2</v>
          </cell>
          <cell r="I412">
            <v>0.77</v>
          </cell>
          <cell r="J412">
            <v>297.41500000000002</v>
          </cell>
        </row>
        <row r="413">
          <cell r="A413" t="str">
            <v>107-3</v>
          </cell>
          <cell r="B413">
            <v>5057</v>
          </cell>
          <cell r="C413">
            <v>5</v>
          </cell>
          <cell r="D413" t="str">
            <v>B</v>
          </cell>
          <cell r="E413">
            <v>107</v>
          </cell>
          <cell r="F413" t="str">
            <v>Z</v>
          </cell>
          <cell r="G413">
            <v>3</v>
          </cell>
          <cell r="H413" t="str">
            <v>C5705B-107Z-3</v>
          </cell>
          <cell r="I413">
            <v>0.85</v>
          </cell>
          <cell r="J413">
            <v>298.185</v>
          </cell>
        </row>
        <row r="414">
          <cell r="A414" t="str">
            <v>107-4</v>
          </cell>
          <cell r="B414">
            <v>5057</v>
          </cell>
          <cell r="C414">
            <v>5</v>
          </cell>
          <cell r="D414" t="str">
            <v>B</v>
          </cell>
          <cell r="E414">
            <v>107</v>
          </cell>
          <cell r="F414" t="str">
            <v>Z</v>
          </cell>
          <cell r="G414">
            <v>4</v>
          </cell>
          <cell r="H414" t="str">
            <v>C5705B-107Z-4</v>
          </cell>
          <cell r="I414">
            <v>0.86</v>
          </cell>
          <cell r="J414">
            <v>299.03500000000003</v>
          </cell>
        </row>
        <row r="415">
          <cell r="A415" t="str">
            <v>108-1</v>
          </cell>
          <cell r="B415">
            <v>5057</v>
          </cell>
          <cell r="C415">
            <v>5</v>
          </cell>
          <cell r="D415" t="str">
            <v>B</v>
          </cell>
          <cell r="E415">
            <v>108</v>
          </cell>
          <cell r="F415" t="str">
            <v>Z</v>
          </cell>
          <cell r="G415">
            <v>1</v>
          </cell>
          <cell r="H415" t="str">
            <v>C5705B-108Z-1</v>
          </cell>
          <cell r="I415">
            <v>0.61499999999999999</v>
          </cell>
          <cell r="J415">
            <v>299.7</v>
          </cell>
        </row>
        <row r="416">
          <cell r="A416" t="str">
            <v>108-2</v>
          </cell>
          <cell r="B416">
            <v>5057</v>
          </cell>
          <cell r="C416">
            <v>5</v>
          </cell>
          <cell r="D416" t="str">
            <v>B</v>
          </cell>
          <cell r="E416">
            <v>108</v>
          </cell>
          <cell r="F416" t="str">
            <v>Z</v>
          </cell>
          <cell r="G416">
            <v>2</v>
          </cell>
          <cell r="H416" t="str">
            <v>C5705B-108Z-2</v>
          </cell>
          <cell r="I416">
            <v>0.91</v>
          </cell>
          <cell r="J416">
            <v>300.315</v>
          </cell>
        </row>
        <row r="417">
          <cell r="A417" t="str">
            <v>108-3</v>
          </cell>
          <cell r="B417">
            <v>5057</v>
          </cell>
          <cell r="C417">
            <v>5</v>
          </cell>
          <cell r="D417" t="str">
            <v>B</v>
          </cell>
          <cell r="E417">
            <v>108</v>
          </cell>
          <cell r="F417" t="str">
            <v>Z</v>
          </cell>
          <cell r="G417">
            <v>3</v>
          </cell>
          <cell r="H417" t="str">
            <v>C5705B-108Z-3</v>
          </cell>
          <cell r="I417">
            <v>0.9</v>
          </cell>
          <cell r="J417">
            <v>301.22500000000002</v>
          </cell>
        </row>
        <row r="418">
          <cell r="A418" t="str">
            <v>108-4</v>
          </cell>
          <cell r="B418">
            <v>5057</v>
          </cell>
          <cell r="C418">
            <v>5</v>
          </cell>
          <cell r="D418" t="str">
            <v>B</v>
          </cell>
          <cell r="E418">
            <v>108</v>
          </cell>
          <cell r="F418" t="str">
            <v>Z</v>
          </cell>
          <cell r="G418">
            <v>4</v>
          </cell>
          <cell r="H418" t="str">
            <v>C5705B-108Z-4</v>
          </cell>
          <cell r="I418">
            <v>0.55500000000000005</v>
          </cell>
          <cell r="J418">
            <v>302.125</v>
          </cell>
        </row>
        <row r="419">
          <cell r="A419" t="str">
            <v>109-1</v>
          </cell>
          <cell r="B419">
            <v>5057</v>
          </cell>
          <cell r="C419">
            <v>5</v>
          </cell>
          <cell r="D419" t="str">
            <v>B</v>
          </cell>
          <cell r="E419">
            <v>109</v>
          </cell>
          <cell r="F419" t="str">
            <v>Z</v>
          </cell>
          <cell r="G419">
            <v>1</v>
          </cell>
          <cell r="H419" t="str">
            <v>C5705B-109Z-1</v>
          </cell>
          <cell r="I419">
            <v>0.75</v>
          </cell>
          <cell r="J419">
            <v>302.7</v>
          </cell>
        </row>
        <row r="420">
          <cell r="A420" t="str">
            <v>109-2</v>
          </cell>
          <cell r="B420">
            <v>5057</v>
          </cell>
          <cell r="C420">
            <v>5</v>
          </cell>
          <cell r="D420" t="str">
            <v>B</v>
          </cell>
          <cell r="E420">
            <v>109</v>
          </cell>
          <cell r="F420" t="str">
            <v>Z</v>
          </cell>
          <cell r="G420">
            <v>2</v>
          </cell>
          <cell r="H420" t="str">
            <v>C5705B-109Z-2</v>
          </cell>
          <cell r="I420">
            <v>0.79</v>
          </cell>
          <cell r="J420">
            <v>303.45</v>
          </cell>
        </row>
        <row r="421">
          <cell r="A421" t="str">
            <v>109-3</v>
          </cell>
          <cell r="B421">
            <v>5057</v>
          </cell>
          <cell r="C421">
            <v>5</v>
          </cell>
          <cell r="D421" t="str">
            <v>B</v>
          </cell>
          <cell r="E421">
            <v>109</v>
          </cell>
          <cell r="F421" t="str">
            <v>Z</v>
          </cell>
          <cell r="G421">
            <v>3</v>
          </cell>
          <cell r="H421" t="str">
            <v>C5705B-109Z-3</v>
          </cell>
          <cell r="I421">
            <v>0.85</v>
          </cell>
          <cell r="J421">
            <v>304.24</v>
          </cell>
        </row>
        <row r="422">
          <cell r="A422" t="str">
            <v>109-4</v>
          </cell>
          <cell r="B422">
            <v>5057</v>
          </cell>
          <cell r="C422">
            <v>5</v>
          </cell>
          <cell r="D422" t="str">
            <v>B</v>
          </cell>
          <cell r="E422">
            <v>109</v>
          </cell>
          <cell r="F422" t="str">
            <v>Z</v>
          </cell>
          <cell r="G422">
            <v>4</v>
          </cell>
          <cell r="H422" t="str">
            <v>C5705B-109Z-4</v>
          </cell>
          <cell r="I422">
            <v>0.69</v>
          </cell>
          <cell r="J422">
            <v>305.08999999999997</v>
          </cell>
        </row>
        <row r="423">
          <cell r="A423" t="str">
            <v>110-1</v>
          </cell>
          <cell r="B423">
            <v>5057</v>
          </cell>
          <cell r="C423">
            <v>5</v>
          </cell>
          <cell r="D423" t="str">
            <v>B</v>
          </cell>
          <cell r="E423">
            <v>110</v>
          </cell>
          <cell r="F423" t="str">
            <v>Z</v>
          </cell>
          <cell r="G423">
            <v>1</v>
          </cell>
          <cell r="H423" t="str">
            <v>C5705B-110Z-1</v>
          </cell>
          <cell r="I423">
            <v>0.9</v>
          </cell>
          <cell r="J423">
            <v>305.7</v>
          </cell>
        </row>
        <row r="424">
          <cell r="A424" t="str">
            <v>110-2</v>
          </cell>
          <cell r="B424">
            <v>5057</v>
          </cell>
          <cell r="C424">
            <v>5</v>
          </cell>
          <cell r="D424" t="str">
            <v>B</v>
          </cell>
          <cell r="E424">
            <v>110</v>
          </cell>
          <cell r="F424" t="str">
            <v>Z</v>
          </cell>
          <cell r="G424">
            <v>2</v>
          </cell>
          <cell r="H424" t="str">
            <v>C5705B-110Z-2</v>
          </cell>
          <cell r="I424">
            <v>0.91</v>
          </cell>
          <cell r="J424">
            <v>306.60000000000002</v>
          </cell>
        </row>
        <row r="425">
          <cell r="A425" t="str">
            <v>110-3</v>
          </cell>
          <cell r="B425">
            <v>5057</v>
          </cell>
          <cell r="C425">
            <v>5</v>
          </cell>
          <cell r="D425" t="str">
            <v>B</v>
          </cell>
          <cell r="E425">
            <v>110</v>
          </cell>
          <cell r="F425" t="str">
            <v>Z</v>
          </cell>
          <cell r="G425">
            <v>3</v>
          </cell>
          <cell r="H425" t="str">
            <v>C5705B-110Z-3</v>
          </cell>
          <cell r="I425">
            <v>0.93500000000000005</v>
          </cell>
          <cell r="J425">
            <v>307.51</v>
          </cell>
        </row>
        <row r="426">
          <cell r="A426" t="str">
            <v>110-4</v>
          </cell>
          <cell r="B426">
            <v>5057</v>
          </cell>
          <cell r="C426">
            <v>5</v>
          </cell>
          <cell r="D426" t="str">
            <v>B</v>
          </cell>
          <cell r="E426">
            <v>110</v>
          </cell>
          <cell r="F426" t="str">
            <v>Z</v>
          </cell>
          <cell r="G426">
            <v>4</v>
          </cell>
          <cell r="H426" t="str">
            <v>C5705B-110Z-4</v>
          </cell>
          <cell r="I426">
            <v>0.435</v>
          </cell>
          <cell r="J426">
            <v>308.44499999999999</v>
          </cell>
        </row>
        <row r="427">
          <cell r="A427" t="str">
            <v>111-1</v>
          </cell>
          <cell r="B427">
            <v>5057</v>
          </cell>
          <cell r="C427">
            <v>5</v>
          </cell>
          <cell r="D427" t="str">
            <v>B</v>
          </cell>
          <cell r="E427">
            <v>111</v>
          </cell>
          <cell r="F427" t="str">
            <v>Z</v>
          </cell>
          <cell r="G427">
            <v>1</v>
          </cell>
          <cell r="H427" t="str">
            <v>C5705B-111Z-1</v>
          </cell>
          <cell r="I427">
            <v>0.90500000000000003</v>
          </cell>
          <cell r="J427">
            <v>308.7</v>
          </cell>
        </row>
        <row r="428">
          <cell r="A428" t="str">
            <v>111-2</v>
          </cell>
          <cell r="B428">
            <v>5057</v>
          </cell>
          <cell r="C428">
            <v>5</v>
          </cell>
          <cell r="D428" t="str">
            <v>B</v>
          </cell>
          <cell r="E428">
            <v>111</v>
          </cell>
          <cell r="F428" t="str">
            <v>Z</v>
          </cell>
          <cell r="G428">
            <v>2</v>
          </cell>
          <cell r="H428" t="str">
            <v>C5705B-111Z-2</v>
          </cell>
          <cell r="I428">
            <v>0.66</v>
          </cell>
          <cell r="J428">
            <v>309.60500000000002</v>
          </cell>
        </row>
        <row r="429">
          <cell r="A429" t="str">
            <v>111-3</v>
          </cell>
          <cell r="B429">
            <v>5057</v>
          </cell>
          <cell r="C429">
            <v>5</v>
          </cell>
          <cell r="D429" t="str">
            <v>B</v>
          </cell>
          <cell r="E429">
            <v>111</v>
          </cell>
          <cell r="F429" t="str">
            <v>Z</v>
          </cell>
          <cell r="G429">
            <v>3</v>
          </cell>
          <cell r="H429" t="str">
            <v>C5705B-111Z-3</v>
          </cell>
          <cell r="I429">
            <v>0.49</v>
          </cell>
          <cell r="J429">
            <v>310.26499999999999</v>
          </cell>
        </row>
        <row r="430">
          <cell r="A430" t="str">
            <v>111-4</v>
          </cell>
          <cell r="B430">
            <v>5057</v>
          </cell>
          <cell r="C430">
            <v>5</v>
          </cell>
          <cell r="D430" t="str">
            <v>B</v>
          </cell>
          <cell r="E430">
            <v>111</v>
          </cell>
          <cell r="F430" t="str">
            <v>Z</v>
          </cell>
          <cell r="G430">
            <v>4</v>
          </cell>
          <cell r="H430" t="str">
            <v>C5705B-111Z-4</v>
          </cell>
          <cell r="I430">
            <v>0.92500000000000004</v>
          </cell>
          <cell r="J430">
            <v>310.755</v>
          </cell>
        </row>
        <row r="431">
          <cell r="A431" t="str">
            <v>112-1</v>
          </cell>
          <cell r="B431">
            <v>5057</v>
          </cell>
          <cell r="C431">
            <v>5</v>
          </cell>
          <cell r="D431" t="str">
            <v>B</v>
          </cell>
          <cell r="E431">
            <v>112</v>
          </cell>
          <cell r="F431" t="str">
            <v>Z</v>
          </cell>
          <cell r="G431">
            <v>1</v>
          </cell>
          <cell r="H431" t="str">
            <v>C5705B-112Z-1</v>
          </cell>
          <cell r="I431">
            <v>0.99</v>
          </cell>
          <cell r="J431">
            <v>311.7</v>
          </cell>
        </row>
        <row r="432">
          <cell r="A432" t="str">
            <v>112-2</v>
          </cell>
          <cell r="B432">
            <v>5057</v>
          </cell>
          <cell r="C432">
            <v>5</v>
          </cell>
          <cell r="D432" t="str">
            <v>B</v>
          </cell>
          <cell r="E432">
            <v>112</v>
          </cell>
          <cell r="F432" t="str">
            <v>Z</v>
          </cell>
          <cell r="G432">
            <v>2</v>
          </cell>
          <cell r="H432" t="str">
            <v>C5705B-112Z-2</v>
          </cell>
          <cell r="I432">
            <v>0.745</v>
          </cell>
          <cell r="J432">
            <v>312.69</v>
          </cell>
        </row>
        <row r="433">
          <cell r="A433" t="str">
            <v>112-3</v>
          </cell>
          <cell r="B433">
            <v>5057</v>
          </cell>
          <cell r="C433">
            <v>5</v>
          </cell>
          <cell r="D433" t="str">
            <v>B</v>
          </cell>
          <cell r="E433">
            <v>112</v>
          </cell>
          <cell r="F433" t="str">
            <v>Z</v>
          </cell>
          <cell r="G433">
            <v>3</v>
          </cell>
          <cell r="H433" t="str">
            <v>C5705B-112Z-3</v>
          </cell>
          <cell r="I433">
            <v>0.73</v>
          </cell>
          <cell r="J433">
            <v>313.435</v>
          </cell>
        </row>
        <row r="434">
          <cell r="A434" t="str">
            <v>112-4</v>
          </cell>
          <cell r="B434">
            <v>5057</v>
          </cell>
          <cell r="C434">
            <v>5</v>
          </cell>
          <cell r="D434" t="str">
            <v>B</v>
          </cell>
          <cell r="E434">
            <v>112</v>
          </cell>
          <cell r="F434" t="str">
            <v>Z</v>
          </cell>
          <cell r="G434">
            <v>4</v>
          </cell>
          <cell r="H434" t="str">
            <v>C5705B-112Z-4</v>
          </cell>
          <cell r="I434">
            <v>0.56999999999999995</v>
          </cell>
          <cell r="J434">
            <v>314.16500000000002</v>
          </cell>
        </row>
        <row r="435">
          <cell r="A435" t="str">
            <v>113-1</v>
          </cell>
          <cell r="B435">
            <v>5057</v>
          </cell>
          <cell r="C435">
            <v>5</v>
          </cell>
          <cell r="D435" t="str">
            <v>B</v>
          </cell>
          <cell r="E435">
            <v>113</v>
          </cell>
          <cell r="F435" t="str">
            <v>Z</v>
          </cell>
          <cell r="G435">
            <v>1</v>
          </cell>
          <cell r="H435" t="str">
            <v>C5705B-113Z-1</v>
          </cell>
          <cell r="I435">
            <v>0.64</v>
          </cell>
          <cell r="J435">
            <v>314.7</v>
          </cell>
        </row>
        <row r="436">
          <cell r="A436" t="str">
            <v>113-2</v>
          </cell>
          <cell r="B436">
            <v>5057</v>
          </cell>
          <cell r="C436">
            <v>5</v>
          </cell>
          <cell r="D436" t="str">
            <v>B</v>
          </cell>
          <cell r="E436">
            <v>113</v>
          </cell>
          <cell r="F436" t="str">
            <v>Z</v>
          </cell>
          <cell r="G436">
            <v>2</v>
          </cell>
          <cell r="H436" t="str">
            <v>C5705B-113Z-2</v>
          </cell>
          <cell r="I436">
            <v>0.78500000000000003</v>
          </cell>
          <cell r="J436">
            <v>315.33999999999997</v>
          </cell>
        </row>
        <row r="437">
          <cell r="A437" t="str">
            <v>113-3</v>
          </cell>
          <cell r="B437">
            <v>5057</v>
          </cell>
          <cell r="C437">
            <v>5</v>
          </cell>
          <cell r="D437" t="str">
            <v>B</v>
          </cell>
          <cell r="E437">
            <v>113</v>
          </cell>
          <cell r="F437" t="str">
            <v>Z</v>
          </cell>
          <cell r="G437">
            <v>3</v>
          </cell>
          <cell r="H437" t="str">
            <v>C5705B-113Z-3</v>
          </cell>
          <cell r="I437">
            <v>0.76</v>
          </cell>
          <cell r="J437">
            <v>316.125</v>
          </cell>
        </row>
        <row r="438">
          <cell r="A438" t="str">
            <v>113-4</v>
          </cell>
          <cell r="B438">
            <v>5057</v>
          </cell>
          <cell r="C438">
            <v>5</v>
          </cell>
          <cell r="D438" t="str">
            <v>B</v>
          </cell>
          <cell r="E438">
            <v>113</v>
          </cell>
          <cell r="F438" t="str">
            <v>Z</v>
          </cell>
          <cell r="G438">
            <v>4</v>
          </cell>
          <cell r="H438" t="str">
            <v>C5705B-113Z-4</v>
          </cell>
          <cell r="I438">
            <v>0.83</v>
          </cell>
          <cell r="J438">
            <v>316.88499999999999</v>
          </cell>
        </row>
        <row r="439">
          <cell r="A439" t="str">
            <v>114-1</v>
          </cell>
          <cell r="B439">
            <v>5057</v>
          </cell>
          <cell r="C439">
            <v>5</v>
          </cell>
          <cell r="D439" t="str">
            <v>B</v>
          </cell>
          <cell r="E439">
            <v>114</v>
          </cell>
          <cell r="F439" t="str">
            <v>Z</v>
          </cell>
          <cell r="G439">
            <v>1</v>
          </cell>
          <cell r="H439" t="str">
            <v>C5705B-114Z-1</v>
          </cell>
          <cell r="I439">
            <v>0.88500000000000001</v>
          </cell>
          <cell r="J439">
            <v>317.7</v>
          </cell>
        </row>
        <row r="440">
          <cell r="A440" t="str">
            <v>114-2</v>
          </cell>
          <cell r="B440">
            <v>5057</v>
          </cell>
          <cell r="C440">
            <v>5</v>
          </cell>
          <cell r="D440" t="str">
            <v>B</v>
          </cell>
          <cell r="E440">
            <v>114</v>
          </cell>
          <cell r="F440" t="str">
            <v>Z</v>
          </cell>
          <cell r="G440">
            <v>2</v>
          </cell>
          <cell r="H440" t="str">
            <v>C5705B-114Z-2</v>
          </cell>
          <cell r="I440">
            <v>0.79500000000000004</v>
          </cell>
          <cell r="J440">
            <v>318.58499999999998</v>
          </cell>
        </row>
        <row r="441">
          <cell r="A441" t="str">
            <v>114-3</v>
          </cell>
          <cell r="B441">
            <v>5057</v>
          </cell>
          <cell r="C441">
            <v>5</v>
          </cell>
          <cell r="D441" t="str">
            <v>B</v>
          </cell>
          <cell r="E441">
            <v>114</v>
          </cell>
          <cell r="F441" t="str">
            <v>Z</v>
          </cell>
          <cell r="G441">
            <v>3</v>
          </cell>
          <cell r="H441" t="str">
            <v>C5705B-114Z-3</v>
          </cell>
          <cell r="I441">
            <v>0.95499999999999996</v>
          </cell>
          <cell r="J441">
            <v>319.38</v>
          </cell>
        </row>
        <row r="442">
          <cell r="A442" t="str">
            <v>114-4</v>
          </cell>
          <cell r="B442">
            <v>5057</v>
          </cell>
          <cell r="C442">
            <v>5</v>
          </cell>
          <cell r="D442" t="str">
            <v>B</v>
          </cell>
          <cell r="E442">
            <v>114</v>
          </cell>
          <cell r="F442" t="str">
            <v>Z</v>
          </cell>
          <cell r="G442">
            <v>4</v>
          </cell>
          <cell r="H442" t="str">
            <v>C5705B-114Z-4</v>
          </cell>
          <cell r="I442">
            <v>0.57499999999999996</v>
          </cell>
          <cell r="J442">
            <v>320.33499999999998</v>
          </cell>
        </row>
        <row r="443">
          <cell r="A443" t="str">
            <v>115-1</v>
          </cell>
          <cell r="B443">
            <v>5057</v>
          </cell>
          <cell r="C443">
            <v>5</v>
          </cell>
          <cell r="D443" t="str">
            <v>B</v>
          </cell>
          <cell r="E443">
            <v>115</v>
          </cell>
          <cell r="F443" t="str">
            <v>Z</v>
          </cell>
          <cell r="G443">
            <v>1</v>
          </cell>
          <cell r="H443" t="str">
            <v>C5705B-115Z-1</v>
          </cell>
          <cell r="I443">
            <v>0.99</v>
          </cell>
          <cell r="J443">
            <v>320.7</v>
          </cell>
        </row>
        <row r="444">
          <cell r="A444" t="str">
            <v>115-2</v>
          </cell>
          <cell r="B444">
            <v>5057</v>
          </cell>
          <cell r="C444">
            <v>5</v>
          </cell>
          <cell r="D444" t="str">
            <v>B</v>
          </cell>
          <cell r="E444">
            <v>115</v>
          </cell>
          <cell r="F444" t="str">
            <v>Z</v>
          </cell>
          <cell r="G444">
            <v>2</v>
          </cell>
          <cell r="H444" t="str">
            <v>C5705B-115Z-2</v>
          </cell>
          <cell r="I444">
            <v>1</v>
          </cell>
          <cell r="J444">
            <v>321.69</v>
          </cell>
        </row>
        <row r="445">
          <cell r="A445" t="str">
            <v>115-3</v>
          </cell>
          <cell r="B445">
            <v>5057</v>
          </cell>
          <cell r="C445">
            <v>5</v>
          </cell>
          <cell r="D445" t="str">
            <v>B</v>
          </cell>
          <cell r="E445">
            <v>115</v>
          </cell>
          <cell r="F445" t="str">
            <v>Z</v>
          </cell>
          <cell r="G445">
            <v>3</v>
          </cell>
          <cell r="H445" t="str">
            <v>C5705B-115Z-3</v>
          </cell>
          <cell r="I445">
            <v>0.46500000000000002</v>
          </cell>
          <cell r="J445">
            <v>322.69</v>
          </cell>
        </row>
        <row r="446">
          <cell r="A446" t="str">
            <v>115-4</v>
          </cell>
          <cell r="B446">
            <v>5057</v>
          </cell>
          <cell r="C446">
            <v>5</v>
          </cell>
          <cell r="D446" t="str">
            <v>B</v>
          </cell>
          <cell r="E446">
            <v>115</v>
          </cell>
          <cell r="F446" t="str">
            <v>Z</v>
          </cell>
          <cell r="G446">
            <v>4</v>
          </cell>
          <cell r="H446" t="str">
            <v>C5705B-115Z-4</v>
          </cell>
          <cell r="I446">
            <v>0.64500000000000002</v>
          </cell>
          <cell r="J446">
            <v>323.15499999999997</v>
          </cell>
        </row>
        <row r="447">
          <cell r="A447" t="str">
            <v>116-1</v>
          </cell>
          <cell r="B447">
            <v>5057</v>
          </cell>
          <cell r="C447">
            <v>5</v>
          </cell>
          <cell r="D447" t="str">
            <v>B</v>
          </cell>
          <cell r="E447">
            <v>116</v>
          </cell>
          <cell r="F447" t="str">
            <v>Z</v>
          </cell>
          <cell r="G447">
            <v>1</v>
          </cell>
          <cell r="H447" t="str">
            <v>C5705B-116Z-1</v>
          </cell>
          <cell r="I447">
            <v>1</v>
          </cell>
          <cell r="J447">
            <v>323.7</v>
          </cell>
        </row>
        <row r="448">
          <cell r="A448" t="str">
            <v>116-2</v>
          </cell>
          <cell r="B448">
            <v>5057</v>
          </cell>
          <cell r="C448">
            <v>5</v>
          </cell>
          <cell r="D448" t="str">
            <v>B</v>
          </cell>
          <cell r="E448">
            <v>116</v>
          </cell>
          <cell r="F448" t="str">
            <v>Z</v>
          </cell>
          <cell r="G448">
            <v>2</v>
          </cell>
          <cell r="H448" t="str">
            <v>C5705B-116Z-2</v>
          </cell>
          <cell r="I448">
            <v>0.67500000000000004</v>
          </cell>
          <cell r="J448">
            <v>324.7</v>
          </cell>
        </row>
        <row r="449">
          <cell r="A449" t="str">
            <v>116-3</v>
          </cell>
          <cell r="B449">
            <v>5057</v>
          </cell>
          <cell r="C449">
            <v>5</v>
          </cell>
          <cell r="D449" t="str">
            <v>B</v>
          </cell>
          <cell r="E449">
            <v>116</v>
          </cell>
          <cell r="F449" t="str">
            <v>Z</v>
          </cell>
          <cell r="G449">
            <v>3</v>
          </cell>
          <cell r="H449" t="str">
            <v>C5705B-116Z-3</v>
          </cell>
          <cell r="I449">
            <v>0.72</v>
          </cell>
          <cell r="J449">
            <v>325.375</v>
          </cell>
        </row>
        <row r="450">
          <cell r="A450" t="str">
            <v>116-4</v>
          </cell>
          <cell r="B450">
            <v>5057</v>
          </cell>
          <cell r="C450">
            <v>5</v>
          </cell>
          <cell r="D450" t="str">
            <v>B</v>
          </cell>
          <cell r="E450">
            <v>116</v>
          </cell>
          <cell r="F450" t="str">
            <v>Z</v>
          </cell>
          <cell r="G450">
            <v>4</v>
          </cell>
          <cell r="H450" t="str">
            <v>C5705B-116Z-4</v>
          </cell>
          <cell r="I450">
            <v>0.69</v>
          </cell>
          <cell r="J450">
            <v>326.09500000000003</v>
          </cell>
        </row>
        <row r="451">
          <cell r="A451" t="str">
            <v>117-1</v>
          </cell>
          <cell r="B451">
            <v>5057</v>
          </cell>
          <cell r="C451">
            <v>5</v>
          </cell>
          <cell r="D451" t="str">
            <v>B</v>
          </cell>
          <cell r="E451">
            <v>117</v>
          </cell>
          <cell r="F451" t="str">
            <v>Z</v>
          </cell>
          <cell r="G451">
            <v>1</v>
          </cell>
          <cell r="H451" t="str">
            <v>C5705B-117Z-1</v>
          </cell>
          <cell r="I451">
            <v>0.9</v>
          </cell>
          <cell r="J451">
            <v>326.7</v>
          </cell>
        </row>
        <row r="452">
          <cell r="A452" t="str">
            <v>117-2</v>
          </cell>
          <cell r="B452">
            <v>5057</v>
          </cell>
          <cell r="C452">
            <v>5</v>
          </cell>
          <cell r="D452" t="str">
            <v>B</v>
          </cell>
          <cell r="E452">
            <v>117</v>
          </cell>
          <cell r="F452" t="str">
            <v>Z</v>
          </cell>
          <cell r="G452">
            <v>2</v>
          </cell>
          <cell r="H452" t="str">
            <v>C5705B-117Z-2</v>
          </cell>
          <cell r="I452">
            <v>0.90500000000000003</v>
          </cell>
          <cell r="J452">
            <v>327.60000000000002</v>
          </cell>
        </row>
        <row r="453">
          <cell r="A453" t="str">
            <v>117-3</v>
          </cell>
          <cell r="B453">
            <v>5057</v>
          </cell>
          <cell r="C453">
            <v>5</v>
          </cell>
          <cell r="D453" t="str">
            <v>B</v>
          </cell>
          <cell r="E453">
            <v>117</v>
          </cell>
          <cell r="F453" t="str">
            <v>Z</v>
          </cell>
          <cell r="G453">
            <v>3</v>
          </cell>
          <cell r="H453" t="str">
            <v>C5705B-117Z-3</v>
          </cell>
          <cell r="I453">
            <v>0.79500000000000004</v>
          </cell>
          <cell r="J453">
            <v>328.505</v>
          </cell>
        </row>
        <row r="454">
          <cell r="A454" t="str">
            <v>117-4</v>
          </cell>
          <cell r="B454">
            <v>5057</v>
          </cell>
          <cell r="C454">
            <v>5</v>
          </cell>
          <cell r="D454" t="str">
            <v>B</v>
          </cell>
          <cell r="E454">
            <v>117</v>
          </cell>
          <cell r="F454" t="str">
            <v>Z</v>
          </cell>
          <cell r="G454">
            <v>4</v>
          </cell>
          <cell r="H454" t="str">
            <v>C5705B-117Z-4</v>
          </cell>
          <cell r="I454">
            <v>0.53</v>
          </cell>
          <cell r="J454">
            <v>329.3</v>
          </cell>
        </row>
        <row r="455">
          <cell r="A455" t="str">
            <v>118-1</v>
          </cell>
          <cell r="B455">
            <v>5057</v>
          </cell>
          <cell r="C455">
            <v>5</v>
          </cell>
          <cell r="D455" t="str">
            <v>B</v>
          </cell>
          <cell r="E455">
            <v>118</v>
          </cell>
          <cell r="F455" t="str">
            <v>Z</v>
          </cell>
          <cell r="G455">
            <v>1</v>
          </cell>
          <cell r="H455" t="str">
            <v>C5705B-118Z-1</v>
          </cell>
          <cell r="I455">
            <v>0.83</v>
          </cell>
          <cell r="J455">
            <v>329.7</v>
          </cell>
        </row>
        <row r="456">
          <cell r="A456" t="str">
            <v>118-2</v>
          </cell>
          <cell r="B456">
            <v>5057</v>
          </cell>
          <cell r="C456">
            <v>5</v>
          </cell>
          <cell r="D456" t="str">
            <v>B</v>
          </cell>
          <cell r="E456">
            <v>118</v>
          </cell>
          <cell r="F456" t="str">
            <v>Z</v>
          </cell>
          <cell r="G456">
            <v>2</v>
          </cell>
          <cell r="H456" t="str">
            <v>C5705B-118Z-2</v>
          </cell>
          <cell r="I456">
            <v>0.51500000000000001</v>
          </cell>
          <cell r="J456">
            <v>330.53</v>
          </cell>
        </row>
        <row r="457">
          <cell r="A457" t="str">
            <v>118-3</v>
          </cell>
          <cell r="B457">
            <v>5057</v>
          </cell>
          <cell r="C457">
            <v>5</v>
          </cell>
          <cell r="D457" t="str">
            <v>B</v>
          </cell>
          <cell r="E457">
            <v>118</v>
          </cell>
          <cell r="F457" t="str">
            <v>Z</v>
          </cell>
          <cell r="G457">
            <v>3</v>
          </cell>
          <cell r="H457" t="str">
            <v>C5705B-118Z-3</v>
          </cell>
          <cell r="I457">
            <v>0.70499999999999996</v>
          </cell>
          <cell r="J457">
            <v>331.04500000000002</v>
          </cell>
        </row>
        <row r="458">
          <cell r="A458" t="str">
            <v>118-4</v>
          </cell>
          <cell r="B458">
            <v>5057</v>
          </cell>
          <cell r="C458">
            <v>5</v>
          </cell>
          <cell r="D458" t="str">
            <v>B</v>
          </cell>
          <cell r="E458">
            <v>118</v>
          </cell>
          <cell r="F458" t="str">
            <v>Z</v>
          </cell>
          <cell r="G458">
            <v>4</v>
          </cell>
          <cell r="H458" t="str">
            <v>C5705B-118Z-4</v>
          </cell>
          <cell r="I458">
            <v>0.88500000000000001</v>
          </cell>
          <cell r="J458">
            <v>331.75</v>
          </cell>
        </row>
        <row r="459">
          <cell r="A459" t="str">
            <v>119-1</v>
          </cell>
          <cell r="B459">
            <v>5057</v>
          </cell>
          <cell r="C459">
            <v>5</v>
          </cell>
          <cell r="D459" t="str">
            <v>B</v>
          </cell>
          <cell r="E459">
            <v>119</v>
          </cell>
          <cell r="F459" t="str">
            <v>Z</v>
          </cell>
          <cell r="G459">
            <v>1</v>
          </cell>
          <cell r="H459" t="str">
            <v>C5705B-119Z-1</v>
          </cell>
          <cell r="I459">
            <v>0.81</v>
          </cell>
          <cell r="J459">
            <v>332.7</v>
          </cell>
        </row>
        <row r="460">
          <cell r="A460" t="str">
            <v>119-2</v>
          </cell>
          <cell r="B460">
            <v>5057</v>
          </cell>
          <cell r="C460">
            <v>5</v>
          </cell>
          <cell r="D460" t="str">
            <v>B</v>
          </cell>
          <cell r="E460">
            <v>119</v>
          </cell>
          <cell r="F460" t="str">
            <v>Z</v>
          </cell>
          <cell r="G460">
            <v>2</v>
          </cell>
          <cell r="H460" t="str">
            <v>C5705B-119Z-2</v>
          </cell>
          <cell r="I460">
            <v>0.76</v>
          </cell>
          <cell r="J460">
            <v>333.51</v>
          </cell>
        </row>
        <row r="461">
          <cell r="A461" t="str">
            <v>119-3</v>
          </cell>
          <cell r="B461">
            <v>5057</v>
          </cell>
          <cell r="C461">
            <v>5</v>
          </cell>
          <cell r="D461" t="str">
            <v>B</v>
          </cell>
          <cell r="E461">
            <v>119</v>
          </cell>
          <cell r="F461" t="str">
            <v>Z</v>
          </cell>
          <cell r="G461">
            <v>3</v>
          </cell>
          <cell r="H461" t="str">
            <v>C5705B-119Z-3</v>
          </cell>
          <cell r="I461">
            <v>0.91</v>
          </cell>
          <cell r="J461">
            <v>334.27</v>
          </cell>
        </row>
        <row r="462">
          <cell r="A462" t="str">
            <v>119-4</v>
          </cell>
          <cell r="B462">
            <v>5057</v>
          </cell>
          <cell r="C462">
            <v>5</v>
          </cell>
          <cell r="D462" t="str">
            <v>B</v>
          </cell>
          <cell r="E462">
            <v>119</v>
          </cell>
          <cell r="F462" t="str">
            <v>Z</v>
          </cell>
          <cell r="G462">
            <v>4</v>
          </cell>
          <cell r="H462" t="str">
            <v>C5705B-119Z-4</v>
          </cell>
          <cell r="I462">
            <v>0.65</v>
          </cell>
          <cell r="J462">
            <v>335.18</v>
          </cell>
        </row>
        <row r="463">
          <cell r="A463" t="str">
            <v>120-1</v>
          </cell>
          <cell r="B463">
            <v>5057</v>
          </cell>
          <cell r="C463">
            <v>5</v>
          </cell>
          <cell r="D463" t="str">
            <v>B</v>
          </cell>
          <cell r="E463">
            <v>120</v>
          </cell>
          <cell r="F463" t="str">
            <v>Z</v>
          </cell>
          <cell r="G463">
            <v>1</v>
          </cell>
          <cell r="H463" t="str">
            <v>C5705B-120Z-1</v>
          </cell>
          <cell r="I463">
            <v>0.84</v>
          </cell>
          <cell r="J463">
            <v>335.7</v>
          </cell>
        </row>
        <row r="464">
          <cell r="A464" t="str">
            <v>120-2</v>
          </cell>
          <cell r="B464">
            <v>5057</v>
          </cell>
          <cell r="C464">
            <v>5</v>
          </cell>
          <cell r="D464" t="str">
            <v>B</v>
          </cell>
          <cell r="E464">
            <v>120</v>
          </cell>
          <cell r="F464" t="str">
            <v>Z</v>
          </cell>
          <cell r="G464">
            <v>2</v>
          </cell>
          <cell r="H464" t="str">
            <v>C5705B-120Z-2</v>
          </cell>
          <cell r="I464">
            <v>0.84</v>
          </cell>
          <cell r="J464">
            <v>336.54</v>
          </cell>
        </row>
        <row r="465">
          <cell r="A465" t="str">
            <v>120-3</v>
          </cell>
          <cell r="B465">
            <v>5057</v>
          </cell>
          <cell r="C465">
            <v>5</v>
          </cell>
          <cell r="D465" t="str">
            <v>B</v>
          </cell>
          <cell r="E465">
            <v>120</v>
          </cell>
          <cell r="F465" t="str">
            <v>Z</v>
          </cell>
          <cell r="G465">
            <v>3</v>
          </cell>
          <cell r="H465" t="str">
            <v>C5705B-120Z-3</v>
          </cell>
          <cell r="I465">
            <v>0.9</v>
          </cell>
          <cell r="J465">
            <v>337.38</v>
          </cell>
        </row>
        <row r="466">
          <cell r="A466" t="str">
            <v>120-4</v>
          </cell>
          <cell r="B466">
            <v>5057</v>
          </cell>
          <cell r="C466">
            <v>5</v>
          </cell>
          <cell r="D466" t="str">
            <v>B</v>
          </cell>
          <cell r="E466">
            <v>120</v>
          </cell>
          <cell r="F466" t="str">
            <v>Z</v>
          </cell>
          <cell r="G466">
            <v>4</v>
          </cell>
          <cell r="H466" t="str">
            <v>C5705B-120Z-4</v>
          </cell>
          <cell r="I466">
            <v>0.49</v>
          </cell>
          <cell r="J466">
            <v>338.28</v>
          </cell>
        </row>
        <row r="467">
          <cell r="A467" t="str">
            <v>121-1</v>
          </cell>
          <cell r="B467">
            <v>5057</v>
          </cell>
          <cell r="C467">
            <v>5</v>
          </cell>
          <cell r="D467" t="str">
            <v>B</v>
          </cell>
          <cell r="E467">
            <v>121</v>
          </cell>
          <cell r="F467" t="str">
            <v>Z</v>
          </cell>
          <cell r="G467">
            <v>1</v>
          </cell>
          <cell r="H467" t="str">
            <v>C5705B-121Z-1</v>
          </cell>
          <cell r="I467">
            <v>0.82499999999999996</v>
          </cell>
          <cell r="J467">
            <v>338.7</v>
          </cell>
        </row>
        <row r="468">
          <cell r="A468" t="str">
            <v>121-2</v>
          </cell>
          <cell r="B468">
            <v>5057</v>
          </cell>
          <cell r="C468">
            <v>5</v>
          </cell>
          <cell r="D468" t="str">
            <v>B</v>
          </cell>
          <cell r="E468">
            <v>121</v>
          </cell>
          <cell r="F468" t="str">
            <v>Z</v>
          </cell>
          <cell r="G468">
            <v>2</v>
          </cell>
          <cell r="H468" t="str">
            <v>C5705B-121Z-2</v>
          </cell>
          <cell r="I468">
            <v>0.82499999999999996</v>
          </cell>
          <cell r="J468">
            <v>339.52499999999998</v>
          </cell>
        </row>
        <row r="469">
          <cell r="A469" t="str">
            <v>121-3</v>
          </cell>
          <cell r="B469">
            <v>5057</v>
          </cell>
          <cell r="C469">
            <v>5</v>
          </cell>
          <cell r="D469" t="str">
            <v>B</v>
          </cell>
          <cell r="E469">
            <v>121</v>
          </cell>
          <cell r="F469" t="str">
            <v>Z</v>
          </cell>
          <cell r="G469">
            <v>3</v>
          </cell>
          <cell r="H469" t="str">
            <v>C5705B-121Z-3</v>
          </cell>
          <cell r="I469">
            <v>0.9</v>
          </cell>
          <cell r="J469">
            <v>340.35</v>
          </cell>
        </row>
        <row r="470">
          <cell r="A470" t="str">
            <v>121-4</v>
          </cell>
          <cell r="B470">
            <v>5057</v>
          </cell>
          <cell r="C470">
            <v>5</v>
          </cell>
          <cell r="D470" t="str">
            <v>B</v>
          </cell>
          <cell r="E470">
            <v>121</v>
          </cell>
          <cell r="F470" t="str">
            <v>Z</v>
          </cell>
          <cell r="G470">
            <v>4</v>
          </cell>
          <cell r="H470" t="str">
            <v>C5705B-121Z-4</v>
          </cell>
          <cell r="I470">
            <v>0.66500000000000004</v>
          </cell>
          <cell r="J470">
            <v>341.25</v>
          </cell>
        </row>
        <row r="471">
          <cell r="A471" t="str">
            <v>122-1</v>
          </cell>
          <cell r="B471">
            <v>5057</v>
          </cell>
          <cell r="C471">
            <v>5</v>
          </cell>
          <cell r="D471" t="str">
            <v>B</v>
          </cell>
          <cell r="E471">
            <v>122</v>
          </cell>
          <cell r="F471" t="str">
            <v>Z</v>
          </cell>
          <cell r="G471">
            <v>1</v>
          </cell>
          <cell r="H471" t="str">
            <v>C5705B-122Z-1</v>
          </cell>
          <cell r="I471">
            <v>0.81</v>
          </cell>
          <cell r="J471">
            <v>341.7</v>
          </cell>
        </row>
        <row r="472">
          <cell r="A472" t="str">
            <v>122-2</v>
          </cell>
          <cell r="B472">
            <v>5057</v>
          </cell>
          <cell r="C472">
            <v>5</v>
          </cell>
          <cell r="D472" t="str">
            <v>B</v>
          </cell>
          <cell r="E472">
            <v>122</v>
          </cell>
          <cell r="F472" t="str">
            <v>Z</v>
          </cell>
          <cell r="G472">
            <v>2</v>
          </cell>
          <cell r="H472" t="str">
            <v>C5705B-122Z-2</v>
          </cell>
          <cell r="I472">
            <v>0.55000000000000004</v>
          </cell>
          <cell r="J472">
            <v>342.51</v>
          </cell>
        </row>
        <row r="473">
          <cell r="A473" t="str">
            <v>122-3</v>
          </cell>
          <cell r="B473">
            <v>5057</v>
          </cell>
          <cell r="C473">
            <v>5</v>
          </cell>
          <cell r="D473" t="str">
            <v>B</v>
          </cell>
          <cell r="E473">
            <v>122</v>
          </cell>
          <cell r="F473" t="str">
            <v>Z</v>
          </cell>
          <cell r="G473">
            <v>3</v>
          </cell>
          <cell r="H473" t="str">
            <v>C5705B-122Z-3</v>
          </cell>
          <cell r="I473">
            <v>0.89</v>
          </cell>
          <cell r="J473">
            <v>343.06</v>
          </cell>
        </row>
        <row r="474">
          <cell r="A474" t="str">
            <v>122-4</v>
          </cell>
          <cell r="B474">
            <v>5057</v>
          </cell>
          <cell r="C474">
            <v>5</v>
          </cell>
          <cell r="D474" t="str">
            <v>B</v>
          </cell>
          <cell r="E474">
            <v>122</v>
          </cell>
          <cell r="F474" t="str">
            <v>Z</v>
          </cell>
          <cell r="G474">
            <v>4</v>
          </cell>
          <cell r="H474" t="str">
            <v>C5705B-122Z-4</v>
          </cell>
          <cell r="I474">
            <v>0.82499999999999996</v>
          </cell>
          <cell r="J474">
            <v>343.95</v>
          </cell>
        </row>
        <row r="475">
          <cell r="A475" t="str">
            <v>123-1</v>
          </cell>
          <cell r="B475">
            <v>5057</v>
          </cell>
          <cell r="C475">
            <v>5</v>
          </cell>
          <cell r="D475" t="str">
            <v>B</v>
          </cell>
          <cell r="E475">
            <v>123</v>
          </cell>
          <cell r="F475" t="str">
            <v>Z</v>
          </cell>
          <cell r="G475">
            <v>1</v>
          </cell>
          <cell r="H475" t="str">
            <v>C5705B-123Z-1</v>
          </cell>
          <cell r="I475">
            <v>0.94499999999999995</v>
          </cell>
          <cell r="J475">
            <v>344.7</v>
          </cell>
        </row>
        <row r="476">
          <cell r="A476" t="str">
            <v>123-2</v>
          </cell>
          <cell r="B476">
            <v>5057</v>
          </cell>
          <cell r="C476">
            <v>5</v>
          </cell>
          <cell r="D476" t="str">
            <v>B</v>
          </cell>
          <cell r="E476">
            <v>123</v>
          </cell>
          <cell r="F476" t="str">
            <v>Z</v>
          </cell>
          <cell r="G476">
            <v>2</v>
          </cell>
          <cell r="H476" t="str">
            <v>C5705B-123Z-2</v>
          </cell>
          <cell r="I476">
            <v>0.85</v>
          </cell>
          <cell r="J476">
            <v>345.64499999999998</v>
          </cell>
        </row>
        <row r="477">
          <cell r="A477" t="str">
            <v>123-3</v>
          </cell>
          <cell r="B477">
            <v>5057</v>
          </cell>
          <cell r="C477">
            <v>5</v>
          </cell>
          <cell r="D477" t="str">
            <v>B</v>
          </cell>
          <cell r="E477">
            <v>123</v>
          </cell>
          <cell r="F477" t="str">
            <v>Z</v>
          </cell>
          <cell r="G477">
            <v>3</v>
          </cell>
          <cell r="H477" t="str">
            <v>C5705B-123Z-3</v>
          </cell>
          <cell r="I477">
            <v>0.8</v>
          </cell>
          <cell r="J477">
            <v>346.495</v>
          </cell>
        </row>
        <row r="478">
          <cell r="A478" t="str">
            <v>123-4</v>
          </cell>
          <cell r="B478">
            <v>5057</v>
          </cell>
          <cell r="C478">
            <v>5</v>
          </cell>
          <cell r="D478" t="str">
            <v>B</v>
          </cell>
          <cell r="E478">
            <v>123</v>
          </cell>
          <cell r="F478" t="str">
            <v>Z</v>
          </cell>
          <cell r="G478">
            <v>4</v>
          </cell>
          <cell r="H478" t="str">
            <v>C5705B-123Z-4</v>
          </cell>
          <cell r="I478">
            <v>0.57499999999999996</v>
          </cell>
          <cell r="J478">
            <v>347.29500000000002</v>
          </cell>
        </row>
        <row r="479">
          <cell r="A479" t="str">
            <v>124-1</v>
          </cell>
          <cell r="B479">
            <v>5057</v>
          </cell>
          <cell r="C479">
            <v>5</v>
          </cell>
          <cell r="D479" t="str">
            <v>B</v>
          </cell>
          <cell r="E479">
            <v>124</v>
          </cell>
          <cell r="F479" t="str">
            <v>Z</v>
          </cell>
          <cell r="G479">
            <v>1</v>
          </cell>
          <cell r="H479" t="str">
            <v>C5705B-124Z-1</v>
          </cell>
          <cell r="I479">
            <v>0.92500000000000004</v>
          </cell>
          <cell r="J479">
            <v>347.7</v>
          </cell>
        </row>
        <row r="480">
          <cell r="A480" t="str">
            <v>124-2</v>
          </cell>
          <cell r="B480">
            <v>5057</v>
          </cell>
          <cell r="C480">
            <v>5</v>
          </cell>
          <cell r="D480" t="str">
            <v>B</v>
          </cell>
          <cell r="E480">
            <v>124</v>
          </cell>
          <cell r="F480" t="str">
            <v>Z</v>
          </cell>
          <cell r="G480">
            <v>2</v>
          </cell>
          <cell r="H480" t="str">
            <v>C5705B-124Z-2</v>
          </cell>
          <cell r="I480">
            <v>0.95499999999999996</v>
          </cell>
          <cell r="J480">
            <v>348.625</v>
          </cell>
        </row>
        <row r="481">
          <cell r="A481" t="str">
            <v>124-3</v>
          </cell>
          <cell r="B481">
            <v>5057</v>
          </cell>
          <cell r="C481">
            <v>5</v>
          </cell>
          <cell r="D481" t="str">
            <v>B</v>
          </cell>
          <cell r="E481">
            <v>124</v>
          </cell>
          <cell r="F481" t="str">
            <v>Z</v>
          </cell>
          <cell r="G481">
            <v>3</v>
          </cell>
          <cell r="H481" t="str">
            <v>C5705B-124Z-3</v>
          </cell>
          <cell r="I481">
            <v>0.96499999999999997</v>
          </cell>
          <cell r="J481">
            <v>349.58</v>
          </cell>
        </row>
        <row r="482">
          <cell r="A482" t="str">
            <v>124-4</v>
          </cell>
          <cell r="B482">
            <v>5057</v>
          </cell>
          <cell r="C482">
            <v>5</v>
          </cell>
          <cell r="D482" t="str">
            <v>B</v>
          </cell>
          <cell r="E482">
            <v>124</v>
          </cell>
          <cell r="F482" t="str">
            <v>Z</v>
          </cell>
          <cell r="G482">
            <v>4</v>
          </cell>
          <cell r="H482" t="str">
            <v>C5705B-124Z-4</v>
          </cell>
          <cell r="I482">
            <v>0.26500000000000001</v>
          </cell>
          <cell r="J482">
            <v>350.54500000000002</v>
          </cell>
        </row>
        <row r="483">
          <cell r="A483" t="str">
            <v>125-1</v>
          </cell>
          <cell r="B483">
            <v>5057</v>
          </cell>
          <cell r="C483">
            <v>5</v>
          </cell>
          <cell r="D483" t="str">
            <v>B</v>
          </cell>
          <cell r="E483">
            <v>125</v>
          </cell>
          <cell r="F483" t="str">
            <v>Z</v>
          </cell>
          <cell r="G483">
            <v>1</v>
          </cell>
          <cell r="H483" t="str">
            <v>C5705B-125Z-1</v>
          </cell>
          <cell r="I483">
            <v>0.97</v>
          </cell>
          <cell r="J483">
            <v>350.7</v>
          </cell>
        </row>
        <row r="484">
          <cell r="A484" t="str">
            <v>125-2</v>
          </cell>
          <cell r="B484">
            <v>5057</v>
          </cell>
          <cell r="C484">
            <v>5</v>
          </cell>
          <cell r="D484" t="str">
            <v>B</v>
          </cell>
          <cell r="E484">
            <v>125</v>
          </cell>
          <cell r="F484" t="str">
            <v>Z</v>
          </cell>
          <cell r="G484">
            <v>2</v>
          </cell>
          <cell r="H484" t="str">
            <v>C5705B-125Z-2</v>
          </cell>
          <cell r="I484">
            <v>0.8</v>
          </cell>
          <cell r="J484">
            <v>351.67</v>
          </cell>
        </row>
        <row r="485">
          <cell r="A485" t="str">
            <v>125-3</v>
          </cell>
          <cell r="B485">
            <v>5057</v>
          </cell>
          <cell r="C485">
            <v>5</v>
          </cell>
          <cell r="D485" t="str">
            <v>B</v>
          </cell>
          <cell r="E485">
            <v>125</v>
          </cell>
          <cell r="F485" t="str">
            <v>Z</v>
          </cell>
          <cell r="G485">
            <v>3</v>
          </cell>
          <cell r="H485" t="str">
            <v>C5705B-125Z-3</v>
          </cell>
          <cell r="I485">
            <v>0.7</v>
          </cell>
          <cell r="J485">
            <v>352.47</v>
          </cell>
        </row>
        <row r="486">
          <cell r="A486" t="str">
            <v>125-4</v>
          </cell>
          <cell r="B486">
            <v>5057</v>
          </cell>
          <cell r="C486">
            <v>5</v>
          </cell>
          <cell r="D486" t="str">
            <v>B</v>
          </cell>
          <cell r="E486">
            <v>125</v>
          </cell>
          <cell r="F486" t="str">
            <v>Z</v>
          </cell>
          <cell r="G486">
            <v>4</v>
          </cell>
          <cell r="H486" t="str">
            <v>C5705B-125Z-4</v>
          </cell>
          <cell r="I486">
            <v>0.64</v>
          </cell>
          <cell r="J486">
            <v>353.17</v>
          </cell>
        </row>
        <row r="487">
          <cell r="A487" t="str">
            <v>126-1</v>
          </cell>
          <cell r="B487">
            <v>5057</v>
          </cell>
          <cell r="C487">
            <v>5</v>
          </cell>
          <cell r="D487" t="str">
            <v>B</v>
          </cell>
          <cell r="E487">
            <v>126</v>
          </cell>
          <cell r="F487" t="str">
            <v>Z</v>
          </cell>
          <cell r="G487">
            <v>1</v>
          </cell>
          <cell r="H487" t="str">
            <v>C5705B-126Z-1</v>
          </cell>
          <cell r="I487">
            <v>0.73499999999999999</v>
          </cell>
          <cell r="J487">
            <v>353.7</v>
          </cell>
        </row>
        <row r="488">
          <cell r="A488" t="str">
            <v>126-2</v>
          </cell>
          <cell r="B488">
            <v>5057</v>
          </cell>
          <cell r="C488">
            <v>5</v>
          </cell>
          <cell r="D488" t="str">
            <v>B</v>
          </cell>
          <cell r="E488">
            <v>126</v>
          </cell>
          <cell r="F488" t="str">
            <v>Z</v>
          </cell>
          <cell r="G488">
            <v>2</v>
          </cell>
          <cell r="H488" t="str">
            <v>C5705B-126Z-2</v>
          </cell>
          <cell r="I488">
            <v>0.93</v>
          </cell>
          <cell r="J488">
            <v>354.435</v>
          </cell>
        </row>
        <row r="489">
          <cell r="A489" t="str">
            <v>126-3</v>
          </cell>
          <cell r="B489">
            <v>5057</v>
          </cell>
          <cell r="C489">
            <v>5</v>
          </cell>
          <cell r="D489" t="str">
            <v>B</v>
          </cell>
          <cell r="E489">
            <v>126</v>
          </cell>
          <cell r="F489" t="str">
            <v>Z</v>
          </cell>
          <cell r="G489">
            <v>3</v>
          </cell>
          <cell r="H489" t="str">
            <v>C5705B-126Z-3</v>
          </cell>
          <cell r="I489">
            <v>0.69</v>
          </cell>
          <cell r="J489">
            <v>355.36500000000001</v>
          </cell>
        </row>
        <row r="490">
          <cell r="A490" t="str">
            <v>126-4</v>
          </cell>
          <cell r="B490">
            <v>5057</v>
          </cell>
          <cell r="C490">
            <v>5</v>
          </cell>
          <cell r="D490" t="str">
            <v>B</v>
          </cell>
          <cell r="E490">
            <v>126</v>
          </cell>
          <cell r="F490" t="str">
            <v>Z</v>
          </cell>
          <cell r="G490">
            <v>4</v>
          </cell>
          <cell r="H490" t="str">
            <v>C5705B-126Z-4</v>
          </cell>
          <cell r="I490">
            <v>0.76</v>
          </cell>
          <cell r="J490">
            <v>356.05500000000001</v>
          </cell>
        </row>
        <row r="491">
          <cell r="A491" t="str">
            <v>127-1</v>
          </cell>
          <cell r="B491">
            <v>5057</v>
          </cell>
          <cell r="C491">
            <v>5</v>
          </cell>
          <cell r="D491" t="str">
            <v>B</v>
          </cell>
          <cell r="E491">
            <v>127</v>
          </cell>
          <cell r="F491" t="str">
            <v>Z</v>
          </cell>
          <cell r="G491">
            <v>1</v>
          </cell>
          <cell r="H491" t="str">
            <v>C5705B-127Z-1</v>
          </cell>
          <cell r="I491">
            <v>0.91</v>
          </cell>
          <cell r="J491">
            <v>356.7</v>
          </cell>
        </row>
        <row r="492">
          <cell r="A492" t="str">
            <v>127-2</v>
          </cell>
          <cell r="B492">
            <v>5057</v>
          </cell>
          <cell r="C492">
            <v>5</v>
          </cell>
          <cell r="D492" t="str">
            <v>B</v>
          </cell>
          <cell r="E492">
            <v>127</v>
          </cell>
          <cell r="F492" t="str">
            <v>Z</v>
          </cell>
          <cell r="G492">
            <v>2</v>
          </cell>
          <cell r="H492" t="str">
            <v>C5705B-127Z-2</v>
          </cell>
          <cell r="I492">
            <v>0.95499999999999996</v>
          </cell>
          <cell r="J492">
            <v>357.61</v>
          </cell>
        </row>
        <row r="493">
          <cell r="A493" t="str">
            <v>127-3</v>
          </cell>
          <cell r="B493">
            <v>5057</v>
          </cell>
          <cell r="C493">
            <v>5</v>
          </cell>
          <cell r="D493" t="str">
            <v>B</v>
          </cell>
          <cell r="E493">
            <v>127</v>
          </cell>
          <cell r="F493" t="str">
            <v>Z</v>
          </cell>
          <cell r="G493">
            <v>3</v>
          </cell>
          <cell r="H493" t="str">
            <v>C5705B-127Z-3</v>
          </cell>
          <cell r="I493">
            <v>0.62</v>
          </cell>
          <cell r="J493">
            <v>358.565</v>
          </cell>
        </row>
        <row r="494">
          <cell r="A494" t="str">
            <v>127-4</v>
          </cell>
          <cell r="B494">
            <v>5057</v>
          </cell>
          <cell r="C494">
            <v>5</v>
          </cell>
          <cell r="D494" t="str">
            <v>B</v>
          </cell>
          <cell r="E494">
            <v>127</v>
          </cell>
          <cell r="F494" t="str">
            <v>Z</v>
          </cell>
          <cell r="G494">
            <v>4</v>
          </cell>
          <cell r="H494" t="str">
            <v>C5705B-127Z-4</v>
          </cell>
          <cell r="I494">
            <v>0.64500000000000002</v>
          </cell>
          <cell r="J494">
            <v>359.185</v>
          </cell>
        </row>
        <row r="495">
          <cell r="A495" t="str">
            <v>128-1</v>
          </cell>
          <cell r="B495">
            <v>5057</v>
          </cell>
          <cell r="C495">
            <v>5</v>
          </cell>
          <cell r="D495" t="str">
            <v>B</v>
          </cell>
          <cell r="E495">
            <v>128</v>
          </cell>
          <cell r="F495" t="str">
            <v>Z</v>
          </cell>
          <cell r="G495">
            <v>1</v>
          </cell>
          <cell r="H495" t="str">
            <v>C5705B-128Z-1</v>
          </cell>
          <cell r="I495">
            <v>0.5</v>
          </cell>
          <cell r="J495">
            <v>359.7</v>
          </cell>
        </row>
        <row r="496">
          <cell r="A496" t="str">
            <v>128-2</v>
          </cell>
          <cell r="B496">
            <v>5057</v>
          </cell>
          <cell r="C496">
            <v>5</v>
          </cell>
          <cell r="D496" t="str">
            <v>B</v>
          </cell>
          <cell r="E496">
            <v>128</v>
          </cell>
          <cell r="F496" t="str">
            <v>Z</v>
          </cell>
          <cell r="G496">
            <v>2</v>
          </cell>
          <cell r="H496" t="str">
            <v>C5705B-128Z-2</v>
          </cell>
          <cell r="I496">
            <v>0.86499999999999999</v>
          </cell>
          <cell r="J496">
            <v>360.2</v>
          </cell>
        </row>
        <row r="497">
          <cell r="A497" t="str">
            <v>128-3</v>
          </cell>
          <cell r="B497">
            <v>5057</v>
          </cell>
          <cell r="C497">
            <v>5</v>
          </cell>
          <cell r="D497" t="str">
            <v>B</v>
          </cell>
          <cell r="E497">
            <v>128</v>
          </cell>
          <cell r="F497" t="str">
            <v>Z</v>
          </cell>
          <cell r="G497">
            <v>3</v>
          </cell>
          <cell r="H497" t="str">
            <v>C5705B-128Z-3</v>
          </cell>
          <cell r="I497">
            <v>0.88</v>
          </cell>
          <cell r="J497">
            <v>361.065</v>
          </cell>
        </row>
        <row r="498">
          <cell r="A498" t="str">
            <v>128-4</v>
          </cell>
          <cell r="B498">
            <v>5057</v>
          </cell>
          <cell r="C498">
            <v>5</v>
          </cell>
          <cell r="D498" t="str">
            <v>B</v>
          </cell>
          <cell r="E498">
            <v>128</v>
          </cell>
          <cell r="F498" t="str">
            <v>Z</v>
          </cell>
          <cell r="G498">
            <v>4</v>
          </cell>
          <cell r="H498" t="str">
            <v>C5705B-128Z-4</v>
          </cell>
          <cell r="I498">
            <v>0.85</v>
          </cell>
          <cell r="J498">
            <v>361.94499999999999</v>
          </cell>
        </row>
        <row r="499">
          <cell r="A499" t="str">
            <v>129-1</v>
          </cell>
          <cell r="B499">
            <v>5057</v>
          </cell>
          <cell r="C499">
            <v>5</v>
          </cell>
          <cell r="D499" t="str">
            <v>B</v>
          </cell>
          <cell r="E499">
            <v>129</v>
          </cell>
          <cell r="F499" t="str">
            <v>Z</v>
          </cell>
          <cell r="G499">
            <v>1</v>
          </cell>
          <cell r="H499" t="str">
            <v>C5705B-129Z-1</v>
          </cell>
          <cell r="I499">
            <v>0.8</v>
          </cell>
          <cell r="J499">
            <v>362.7</v>
          </cell>
        </row>
        <row r="500">
          <cell r="A500" t="str">
            <v>130-1</v>
          </cell>
          <cell r="B500">
            <v>5057</v>
          </cell>
          <cell r="C500">
            <v>5</v>
          </cell>
          <cell r="D500" t="str">
            <v>B</v>
          </cell>
          <cell r="E500">
            <v>130</v>
          </cell>
          <cell r="F500" t="str">
            <v>Z</v>
          </cell>
          <cell r="G500">
            <v>1</v>
          </cell>
          <cell r="H500" t="str">
            <v>C5705B-130Z-1</v>
          </cell>
          <cell r="I500">
            <v>0.79</v>
          </cell>
          <cell r="J500">
            <v>363.5</v>
          </cell>
        </row>
        <row r="501">
          <cell r="A501" t="str">
            <v>130-2</v>
          </cell>
          <cell r="B501">
            <v>5057</v>
          </cell>
          <cell r="C501">
            <v>5</v>
          </cell>
          <cell r="D501" t="str">
            <v>B</v>
          </cell>
          <cell r="E501">
            <v>130</v>
          </cell>
          <cell r="F501" t="str">
            <v>Z</v>
          </cell>
          <cell r="G501">
            <v>2</v>
          </cell>
          <cell r="H501" t="str">
            <v>C5705B-130Z-2</v>
          </cell>
          <cell r="I501">
            <v>0.87</v>
          </cell>
          <cell r="J501">
            <v>364.29</v>
          </cell>
        </row>
        <row r="502">
          <cell r="A502" t="str">
            <v>130-3</v>
          </cell>
          <cell r="B502">
            <v>5057</v>
          </cell>
          <cell r="C502">
            <v>5</v>
          </cell>
          <cell r="D502" t="str">
            <v>B</v>
          </cell>
          <cell r="E502">
            <v>130</v>
          </cell>
          <cell r="F502" t="str">
            <v>Z</v>
          </cell>
          <cell r="G502">
            <v>3</v>
          </cell>
          <cell r="H502" t="str">
            <v>C5705B-130Z-3</v>
          </cell>
          <cell r="I502">
            <v>0.55000000000000004</v>
          </cell>
          <cell r="J502">
            <v>365.16</v>
          </cell>
        </row>
        <row r="503">
          <cell r="A503" t="str">
            <v>131-1</v>
          </cell>
          <cell r="B503">
            <v>5057</v>
          </cell>
          <cell r="C503">
            <v>5</v>
          </cell>
          <cell r="D503" t="str">
            <v>B</v>
          </cell>
          <cell r="E503">
            <v>131</v>
          </cell>
          <cell r="F503" t="str">
            <v>Z</v>
          </cell>
          <cell r="G503">
            <v>1</v>
          </cell>
          <cell r="H503" t="str">
            <v>C5705B-131Z-1</v>
          </cell>
          <cell r="I503">
            <v>0.91</v>
          </cell>
          <cell r="J503">
            <v>365.7</v>
          </cell>
        </row>
        <row r="504">
          <cell r="A504" t="str">
            <v>131-2</v>
          </cell>
          <cell r="B504">
            <v>5057</v>
          </cell>
          <cell r="C504">
            <v>5</v>
          </cell>
          <cell r="D504" t="str">
            <v>B</v>
          </cell>
          <cell r="E504">
            <v>131</v>
          </cell>
          <cell r="F504" t="str">
            <v>Z</v>
          </cell>
          <cell r="G504">
            <v>2</v>
          </cell>
          <cell r="H504" t="str">
            <v>C5705B-131Z-2</v>
          </cell>
          <cell r="I504">
            <v>0.91500000000000004</v>
          </cell>
          <cell r="J504">
            <v>366.61</v>
          </cell>
        </row>
        <row r="505">
          <cell r="A505" t="str">
            <v>131-3</v>
          </cell>
          <cell r="B505">
            <v>5057</v>
          </cell>
          <cell r="C505">
            <v>5</v>
          </cell>
          <cell r="D505" t="str">
            <v>B</v>
          </cell>
          <cell r="E505">
            <v>131</v>
          </cell>
          <cell r="F505" t="str">
            <v>Z</v>
          </cell>
          <cell r="G505">
            <v>3</v>
          </cell>
          <cell r="H505" t="str">
            <v>C5705B-131Z-3</v>
          </cell>
          <cell r="I505">
            <v>0.94</v>
          </cell>
          <cell r="J505">
            <v>367.52499999999998</v>
          </cell>
        </row>
        <row r="506">
          <cell r="A506" t="str">
            <v>131-4</v>
          </cell>
          <cell r="B506">
            <v>5057</v>
          </cell>
          <cell r="C506">
            <v>5</v>
          </cell>
          <cell r="D506" t="str">
            <v>B</v>
          </cell>
          <cell r="E506">
            <v>131</v>
          </cell>
          <cell r="F506" t="str">
            <v>Z</v>
          </cell>
          <cell r="G506">
            <v>4</v>
          </cell>
          <cell r="H506" t="str">
            <v>C5705B-131Z-4</v>
          </cell>
          <cell r="I506">
            <v>0.26</v>
          </cell>
          <cell r="J506">
            <v>368.46499999999997</v>
          </cell>
        </row>
        <row r="507">
          <cell r="A507" t="str">
            <v>132-1</v>
          </cell>
          <cell r="B507">
            <v>5057</v>
          </cell>
          <cell r="C507">
            <v>5</v>
          </cell>
          <cell r="D507" t="str">
            <v>B</v>
          </cell>
          <cell r="E507">
            <v>132</v>
          </cell>
          <cell r="F507" t="str">
            <v>Z</v>
          </cell>
          <cell r="G507">
            <v>1</v>
          </cell>
          <cell r="H507" t="str">
            <v>C5705B-132Z-1</v>
          </cell>
          <cell r="I507">
            <v>0.91500000000000004</v>
          </cell>
          <cell r="J507">
            <v>368.7</v>
          </cell>
        </row>
        <row r="508">
          <cell r="A508" t="str">
            <v>132-2</v>
          </cell>
          <cell r="B508">
            <v>5057</v>
          </cell>
          <cell r="C508">
            <v>5</v>
          </cell>
          <cell r="D508" t="str">
            <v>B</v>
          </cell>
          <cell r="E508">
            <v>132</v>
          </cell>
          <cell r="F508" t="str">
            <v>Z</v>
          </cell>
          <cell r="G508">
            <v>2</v>
          </cell>
          <cell r="H508" t="str">
            <v>C5705B-132Z-2</v>
          </cell>
          <cell r="I508">
            <v>0.61499999999999999</v>
          </cell>
          <cell r="J508">
            <v>369.61500000000001</v>
          </cell>
        </row>
        <row r="509">
          <cell r="A509" t="str">
            <v>132-3</v>
          </cell>
          <cell r="B509">
            <v>5057</v>
          </cell>
          <cell r="C509">
            <v>5</v>
          </cell>
          <cell r="D509" t="str">
            <v>B</v>
          </cell>
          <cell r="E509">
            <v>132</v>
          </cell>
          <cell r="F509" t="str">
            <v>Z</v>
          </cell>
          <cell r="G509">
            <v>3</v>
          </cell>
          <cell r="H509" t="str">
            <v>C5705B-132Z-3</v>
          </cell>
          <cell r="I509">
            <v>0.88500000000000001</v>
          </cell>
          <cell r="J509">
            <v>370.23</v>
          </cell>
        </row>
        <row r="510">
          <cell r="A510" t="str">
            <v>132-4</v>
          </cell>
          <cell r="B510">
            <v>5057</v>
          </cell>
          <cell r="C510">
            <v>5</v>
          </cell>
          <cell r="D510" t="str">
            <v>B</v>
          </cell>
          <cell r="E510">
            <v>132</v>
          </cell>
          <cell r="F510" t="str">
            <v>Z</v>
          </cell>
          <cell r="G510">
            <v>4</v>
          </cell>
          <cell r="H510" t="str">
            <v>C5705B-132Z-4</v>
          </cell>
          <cell r="I510">
            <v>0.74</v>
          </cell>
          <cell r="J510">
            <v>371.11500000000001</v>
          </cell>
        </row>
        <row r="511">
          <cell r="A511" t="str">
            <v>133-1</v>
          </cell>
          <cell r="B511">
            <v>5057</v>
          </cell>
          <cell r="C511">
            <v>5</v>
          </cell>
          <cell r="D511" t="str">
            <v>B</v>
          </cell>
          <cell r="E511">
            <v>133</v>
          </cell>
          <cell r="F511" t="str">
            <v>Z</v>
          </cell>
          <cell r="G511">
            <v>1</v>
          </cell>
          <cell r="H511" t="str">
            <v>C5705B-133Z-1</v>
          </cell>
          <cell r="I511">
            <v>0.83499999999999996</v>
          </cell>
          <cell r="J511">
            <v>371.7</v>
          </cell>
        </row>
        <row r="512">
          <cell r="A512" t="str">
            <v>133-2</v>
          </cell>
          <cell r="B512">
            <v>5057</v>
          </cell>
          <cell r="C512">
            <v>5</v>
          </cell>
          <cell r="D512" t="str">
            <v>B</v>
          </cell>
          <cell r="E512">
            <v>133</v>
          </cell>
          <cell r="F512" t="str">
            <v>Z</v>
          </cell>
          <cell r="G512">
            <v>2</v>
          </cell>
          <cell r="H512" t="str">
            <v>C5705B-133Z-2</v>
          </cell>
          <cell r="I512">
            <v>0.63500000000000001</v>
          </cell>
          <cell r="J512">
            <v>372.53500000000003</v>
          </cell>
        </row>
        <row r="513">
          <cell r="A513" t="str">
            <v>133-3</v>
          </cell>
          <cell r="B513">
            <v>5057</v>
          </cell>
          <cell r="C513">
            <v>5</v>
          </cell>
          <cell r="D513" t="str">
            <v>B</v>
          </cell>
          <cell r="E513">
            <v>133</v>
          </cell>
          <cell r="F513" t="str">
            <v>Z</v>
          </cell>
          <cell r="G513">
            <v>3</v>
          </cell>
          <cell r="H513" t="str">
            <v>C5705B-133Z-3</v>
          </cell>
          <cell r="I513">
            <v>0.755</v>
          </cell>
          <cell r="J513">
            <v>373.17</v>
          </cell>
        </row>
        <row r="514">
          <cell r="A514" t="str">
            <v>133-4</v>
          </cell>
          <cell r="B514">
            <v>5057</v>
          </cell>
          <cell r="C514">
            <v>5</v>
          </cell>
          <cell r="D514" t="str">
            <v>B</v>
          </cell>
          <cell r="E514">
            <v>133</v>
          </cell>
          <cell r="F514" t="str">
            <v>Z</v>
          </cell>
          <cell r="G514">
            <v>4</v>
          </cell>
          <cell r="H514" t="str">
            <v>C5705B-133Z-4</v>
          </cell>
          <cell r="I514">
            <v>0.80500000000000005</v>
          </cell>
          <cell r="J514">
            <v>373.92500000000001</v>
          </cell>
        </row>
        <row r="515">
          <cell r="A515" t="str">
            <v>134-1</v>
          </cell>
          <cell r="B515">
            <v>5057</v>
          </cell>
          <cell r="C515">
            <v>5</v>
          </cell>
          <cell r="D515" t="str">
            <v>B</v>
          </cell>
          <cell r="E515">
            <v>134</v>
          </cell>
          <cell r="F515" t="str">
            <v>Z</v>
          </cell>
          <cell r="G515">
            <v>1</v>
          </cell>
          <cell r="H515" t="str">
            <v>C5705B-134Z-1</v>
          </cell>
          <cell r="I515">
            <v>0.33</v>
          </cell>
          <cell r="J515">
            <v>374.7</v>
          </cell>
        </row>
        <row r="516">
          <cell r="A516" t="str">
            <v>134-2</v>
          </cell>
          <cell r="B516">
            <v>5057</v>
          </cell>
          <cell r="C516">
            <v>5</v>
          </cell>
          <cell r="D516" t="str">
            <v>B</v>
          </cell>
          <cell r="E516">
            <v>134</v>
          </cell>
          <cell r="F516" t="str">
            <v>Z</v>
          </cell>
          <cell r="G516">
            <v>2</v>
          </cell>
          <cell r="H516" t="str">
            <v>C5705B-134Z-2</v>
          </cell>
          <cell r="I516">
            <v>0.82499999999999996</v>
          </cell>
          <cell r="J516">
            <v>375.03</v>
          </cell>
        </row>
        <row r="517">
          <cell r="A517" t="str">
            <v>134-3</v>
          </cell>
          <cell r="B517">
            <v>5057</v>
          </cell>
          <cell r="C517">
            <v>5</v>
          </cell>
          <cell r="D517" t="str">
            <v>B</v>
          </cell>
          <cell r="E517">
            <v>134</v>
          </cell>
          <cell r="F517" t="str">
            <v>Z</v>
          </cell>
          <cell r="G517">
            <v>3</v>
          </cell>
          <cell r="H517" t="str">
            <v>C5705B-134Z-3</v>
          </cell>
          <cell r="I517">
            <v>0.89500000000000002</v>
          </cell>
          <cell r="J517">
            <v>375.85500000000002</v>
          </cell>
        </row>
        <row r="518">
          <cell r="A518" t="str">
            <v>134-4</v>
          </cell>
          <cell r="B518">
            <v>5057</v>
          </cell>
          <cell r="C518">
            <v>5</v>
          </cell>
          <cell r="D518" t="str">
            <v>B</v>
          </cell>
          <cell r="E518">
            <v>134</v>
          </cell>
          <cell r="F518" t="str">
            <v>Z</v>
          </cell>
          <cell r="G518">
            <v>4</v>
          </cell>
          <cell r="H518" t="str">
            <v>C5705B-134Z-4</v>
          </cell>
          <cell r="I518">
            <v>0.99</v>
          </cell>
          <cell r="J518">
            <v>376.75</v>
          </cell>
        </row>
        <row r="519">
          <cell r="A519" t="str">
            <v>135-1</v>
          </cell>
          <cell r="B519">
            <v>5057</v>
          </cell>
          <cell r="C519">
            <v>5</v>
          </cell>
          <cell r="D519" t="str">
            <v>B</v>
          </cell>
          <cell r="E519">
            <v>135</v>
          </cell>
          <cell r="F519" t="str">
            <v>Z</v>
          </cell>
          <cell r="G519">
            <v>1</v>
          </cell>
          <cell r="H519" t="str">
            <v>C5705B-135Z-1</v>
          </cell>
          <cell r="I519">
            <v>0.82499999999999996</v>
          </cell>
          <cell r="J519">
            <v>377.7</v>
          </cell>
        </row>
        <row r="520">
          <cell r="A520" t="str">
            <v>135-2</v>
          </cell>
          <cell r="B520">
            <v>5057</v>
          </cell>
          <cell r="C520">
            <v>5</v>
          </cell>
          <cell r="D520" t="str">
            <v>B</v>
          </cell>
          <cell r="E520">
            <v>135</v>
          </cell>
          <cell r="F520" t="str">
            <v>Z</v>
          </cell>
          <cell r="G520">
            <v>2</v>
          </cell>
          <cell r="H520" t="str">
            <v>C5705B-135Z-2</v>
          </cell>
          <cell r="I520">
            <v>0.72</v>
          </cell>
          <cell r="J520">
            <v>378.52499999999998</v>
          </cell>
        </row>
        <row r="521">
          <cell r="A521" t="str">
            <v>135-3</v>
          </cell>
          <cell r="B521">
            <v>5057</v>
          </cell>
          <cell r="C521">
            <v>5</v>
          </cell>
          <cell r="D521" t="str">
            <v>B</v>
          </cell>
          <cell r="E521">
            <v>135</v>
          </cell>
          <cell r="F521" t="str">
            <v>Z</v>
          </cell>
          <cell r="G521">
            <v>3</v>
          </cell>
          <cell r="H521" t="str">
            <v>C5705B-135Z-3</v>
          </cell>
          <cell r="I521">
            <v>0.78</v>
          </cell>
          <cell r="J521">
            <v>379.245</v>
          </cell>
        </row>
        <row r="522">
          <cell r="A522" t="str">
            <v>135-4</v>
          </cell>
          <cell r="B522">
            <v>5057</v>
          </cell>
          <cell r="C522">
            <v>5</v>
          </cell>
          <cell r="D522" t="str">
            <v>B</v>
          </cell>
          <cell r="E522">
            <v>135</v>
          </cell>
          <cell r="F522" t="str">
            <v>Z</v>
          </cell>
          <cell r="G522">
            <v>4</v>
          </cell>
          <cell r="H522" t="str">
            <v>C5705B-135Z-4</v>
          </cell>
          <cell r="I522">
            <v>0.76</v>
          </cell>
          <cell r="J522">
            <v>380.02499999999998</v>
          </cell>
        </row>
        <row r="523">
          <cell r="A523" t="str">
            <v>136-1</v>
          </cell>
          <cell r="B523">
            <v>5057</v>
          </cell>
          <cell r="C523">
            <v>5</v>
          </cell>
          <cell r="D523" t="str">
            <v>B</v>
          </cell>
          <cell r="E523">
            <v>136</v>
          </cell>
          <cell r="F523" t="str">
            <v>Z</v>
          </cell>
          <cell r="G523">
            <v>1</v>
          </cell>
          <cell r="H523" t="str">
            <v>C5705B-136Z-1</v>
          </cell>
          <cell r="I523">
            <v>0.62</v>
          </cell>
          <cell r="J523">
            <v>380.7</v>
          </cell>
        </row>
        <row r="524">
          <cell r="A524" t="str">
            <v>136-2</v>
          </cell>
          <cell r="B524">
            <v>5057</v>
          </cell>
          <cell r="C524">
            <v>5</v>
          </cell>
          <cell r="D524" t="str">
            <v>B</v>
          </cell>
          <cell r="E524">
            <v>136</v>
          </cell>
          <cell r="F524" t="str">
            <v>Z</v>
          </cell>
          <cell r="G524">
            <v>2</v>
          </cell>
          <cell r="H524" t="str">
            <v>C5705B-136Z-2</v>
          </cell>
          <cell r="I524">
            <v>0.85</v>
          </cell>
          <cell r="J524">
            <v>381.32</v>
          </cell>
        </row>
        <row r="525">
          <cell r="A525" t="str">
            <v>136-3</v>
          </cell>
          <cell r="B525">
            <v>5057</v>
          </cell>
          <cell r="C525">
            <v>5</v>
          </cell>
          <cell r="D525" t="str">
            <v>B</v>
          </cell>
          <cell r="E525">
            <v>136</v>
          </cell>
          <cell r="F525" t="str">
            <v>Z</v>
          </cell>
          <cell r="G525">
            <v>3</v>
          </cell>
          <cell r="H525" t="str">
            <v>C5705B-136Z-3</v>
          </cell>
          <cell r="I525">
            <v>0.8</v>
          </cell>
          <cell r="J525">
            <v>382.17</v>
          </cell>
        </row>
        <row r="526">
          <cell r="A526" t="str">
            <v>136-4</v>
          </cell>
          <cell r="B526">
            <v>5057</v>
          </cell>
          <cell r="C526">
            <v>5</v>
          </cell>
          <cell r="D526" t="str">
            <v>B</v>
          </cell>
          <cell r="E526">
            <v>136</v>
          </cell>
          <cell r="F526" t="str">
            <v>Z</v>
          </cell>
          <cell r="G526">
            <v>4</v>
          </cell>
          <cell r="H526" t="str">
            <v>C5705B-136Z-4</v>
          </cell>
          <cell r="I526">
            <v>0.83499999999999996</v>
          </cell>
          <cell r="J526">
            <v>382.97</v>
          </cell>
        </row>
        <row r="527">
          <cell r="A527" t="str">
            <v>137-1</v>
          </cell>
          <cell r="B527">
            <v>5057</v>
          </cell>
          <cell r="C527">
            <v>5</v>
          </cell>
          <cell r="D527" t="str">
            <v>B</v>
          </cell>
          <cell r="E527">
            <v>137</v>
          </cell>
          <cell r="F527" t="str">
            <v>Z</v>
          </cell>
          <cell r="G527">
            <v>1</v>
          </cell>
          <cell r="H527" t="str">
            <v>C5705B-137Z-1</v>
          </cell>
          <cell r="I527">
            <v>0.73</v>
          </cell>
          <cell r="J527">
            <v>383.7</v>
          </cell>
        </row>
        <row r="528">
          <cell r="A528" t="str">
            <v>137-2</v>
          </cell>
          <cell r="B528">
            <v>5057</v>
          </cell>
          <cell r="C528">
            <v>5</v>
          </cell>
          <cell r="D528" t="str">
            <v>B</v>
          </cell>
          <cell r="E528">
            <v>137</v>
          </cell>
          <cell r="F528" t="str">
            <v>Z</v>
          </cell>
          <cell r="G528">
            <v>2</v>
          </cell>
          <cell r="H528" t="str">
            <v>C5705B-137Z-2</v>
          </cell>
          <cell r="I528">
            <v>0.74</v>
          </cell>
          <cell r="J528">
            <v>384.43</v>
          </cell>
        </row>
        <row r="529">
          <cell r="A529" t="str">
            <v>137-3</v>
          </cell>
          <cell r="B529">
            <v>5057</v>
          </cell>
          <cell r="C529">
            <v>5</v>
          </cell>
          <cell r="D529" t="str">
            <v>B</v>
          </cell>
          <cell r="E529">
            <v>137</v>
          </cell>
          <cell r="F529" t="str">
            <v>Z</v>
          </cell>
          <cell r="G529">
            <v>3</v>
          </cell>
          <cell r="H529" t="str">
            <v>C5705B-137Z-3</v>
          </cell>
          <cell r="I529">
            <v>0.82</v>
          </cell>
          <cell r="J529">
            <v>385.17</v>
          </cell>
        </row>
        <row r="530">
          <cell r="A530" t="str">
            <v>137-4</v>
          </cell>
          <cell r="B530">
            <v>5057</v>
          </cell>
          <cell r="C530">
            <v>5</v>
          </cell>
          <cell r="D530" t="str">
            <v>B</v>
          </cell>
          <cell r="E530">
            <v>137</v>
          </cell>
          <cell r="F530" t="str">
            <v>Z</v>
          </cell>
          <cell r="G530">
            <v>4</v>
          </cell>
          <cell r="H530" t="str">
            <v>C5705B-137Z-4</v>
          </cell>
          <cell r="I530">
            <v>0.9</v>
          </cell>
          <cell r="J530">
            <v>385.99</v>
          </cell>
        </row>
        <row r="531">
          <cell r="A531" t="str">
            <v>138-1</v>
          </cell>
          <cell r="B531">
            <v>5057</v>
          </cell>
          <cell r="C531">
            <v>5</v>
          </cell>
          <cell r="D531" t="str">
            <v>B</v>
          </cell>
          <cell r="E531">
            <v>138</v>
          </cell>
          <cell r="F531" t="str">
            <v>Z</v>
          </cell>
          <cell r="G531">
            <v>1</v>
          </cell>
          <cell r="H531" t="str">
            <v>C5705B-138Z-1</v>
          </cell>
          <cell r="I531">
            <v>0.56999999999999995</v>
          </cell>
          <cell r="J531">
            <v>386.7</v>
          </cell>
        </row>
        <row r="532">
          <cell r="A532" t="str">
            <v>138-2</v>
          </cell>
          <cell r="B532">
            <v>5057</v>
          </cell>
          <cell r="C532">
            <v>5</v>
          </cell>
          <cell r="D532" t="str">
            <v>B</v>
          </cell>
          <cell r="E532">
            <v>138</v>
          </cell>
          <cell r="F532" t="str">
            <v>Z</v>
          </cell>
          <cell r="G532">
            <v>2</v>
          </cell>
          <cell r="H532" t="str">
            <v>C5705B-138Z-2</v>
          </cell>
          <cell r="I532">
            <v>0.85499999999999998</v>
          </cell>
          <cell r="J532">
            <v>387.27</v>
          </cell>
        </row>
        <row r="533">
          <cell r="A533" t="str">
            <v>138-3</v>
          </cell>
          <cell r="B533">
            <v>5057</v>
          </cell>
          <cell r="C533">
            <v>5</v>
          </cell>
          <cell r="D533" t="str">
            <v>B</v>
          </cell>
          <cell r="E533">
            <v>138</v>
          </cell>
          <cell r="F533" t="str">
            <v>Z</v>
          </cell>
          <cell r="G533">
            <v>3</v>
          </cell>
          <cell r="H533" t="str">
            <v>C5705B-138Z-3</v>
          </cell>
          <cell r="I533">
            <v>0.87</v>
          </cell>
          <cell r="J533">
            <v>388.125</v>
          </cell>
        </row>
        <row r="534">
          <cell r="A534" t="str">
            <v>138-4</v>
          </cell>
          <cell r="B534">
            <v>5057</v>
          </cell>
          <cell r="C534">
            <v>5</v>
          </cell>
          <cell r="D534" t="str">
            <v>B</v>
          </cell>
          <cell r="E534">
            <v>138</v>
          </cell>
          <cell r="F534" t="str">
            <v>Z</v>
          </cell>
          <cell r="G534">
            <v>4</v>
          </cell>
          <cell r="H534" t="str">
            <v>C5705B-138Z-4</v>
          </cell>
          <cell r="I534">
            <v>0.8</v>
          </cell>
          <cell r="J534">
            <v>388.995</v>
          </cell>
        </row>
        <row r="535">
          <cell r="A535" t="str">
            <v>139-1</v>
          </cell>
          <cell r="B535">
            <v>5057</v>
          </cell>
          <cell r="C535">
            <v>5</v>
          </cell>
          <cell r="D535" t="str">
            <v>B</v>
          </cell>
          <cell r="E535">
            <v>139</v>
          </cell>
          <cell r="F535" t="str">
            <v>Z</v>
          </cell>
          <cell r="G535">
            <v>1</v>
          </cell>
          <cell r="H535" t="str">
            <v>C5705B-139Z-1</v>
          </cell>
          <cell r="I535">
            <v>0.51500000000000001</v>
          </cell>
          <cell r="J535">
            <v>389.7</v>
          </cell>
        </row>
        <row r="536">
          <cell r="A536" t="str">
            <v>139-2</v>
          </cell>
          <cell r="B536">
            <v>5057</v>
          </cell>
          <cell r="C536">
            <v>5</v>
          </cell>
          <cell r="D536" t="str">
            <v>B</v>
          </cell>
          <cell r="E536">
            <v>139</v>
          </cell>
          <cell r="F536" t="str">
            <v>Z</v>
          </cell>
          <cell r="G536">
            <v>2</v>
          </cell>
          <cell r="H536" t="str">
            <v>C5705B-139Z-2</v>
          </cell>
          <cell r="I536">
            <v>0.85499999999999998</v>
          </cell>
          <cell r="J536">
            <v>390.21499999999997</v>
          </cell>
        </row>
        <row r="537">
          <cell r="A537" t="str">
            <v>139-3</v>
          </cell>
          <cell r="B537">
            <v>5057</v>
          </cell>
          <cell r="C537">
            <v>5</v>
          </cell>
          <cell r="D537" t="str">
            <v>B</v>
          </cell>
          <cell r="E537">
            <v>139</v>
          </cell>
          <cell r="F537" t="str">
            <v>Z</v>
          </cell>
          <cell r="G537">
            <v>3</v>
          </cell>
          <cell r="H537" t="str">
            <v>C5705B-139Z-3</v>
          </cell>
          <cell r="I537">
            <v>0.88</v>
          </cell>
          <cell r="J537">
            <v>391.07</v>
          </cell>
        </row>
        <row r="538">
          <cell r="A538" t="str">
            <v>139-4</v>
          </cell>
          <cell r="B538">
            <v>5057</v>
          </cell>
          <cell r="C538">
            <v>5</v>
          </cell>
          <cell r="D538" t="str">
            <v>B</v>
          </cell>
          <cell r="E538">
            <v>139</v>
          </cell>
          <cell r="F538" t="str">
            <v>Z</v>
          </cell>
          <cell r="G538">
            <v>4</v>
          </cell>
          <cell r="H538" t="str">
            <v>C5705B-139Z-4</v>
          </cell>
          <cell r="I538">
            <v>0.8</v>
          </cell>
          <cell r="J538">
            <v>391.95</v>
          </cell>
        </row>
        <row r="539">
          <cell r="A539" t="str">
            <v>140-1</v>
          </cell>
          <cell r="B539">
            <v>5057</v>
          </cell>
          <cell r="C539">
            <v>5</v>
          </cell>
          <cell r="D539" t="str">
            <v>B</v>
          </cell>
          <cell r="E539">
            <v>140</v>
          </cell>
          <cell r="F539" t="str">
            <v>Z</v>
          </cell>
          <cell r="G539">
            <v>1</v>
          </cell>
          <cell r="H539" t="str">
            <v>C5705B-140Z-1</v>
          </cell>
          <cell r="I539">
            <v>0.41</v>
          </cell>
          <cell r="J539">
            <v>392.7</v>
          </cell>
        </row>
        <row r="540">
          <cell r="A540" t="str">
            <v>140-2</v>
          </cell>
          <cell r="B540">
            <v>5057</v>
          </cell>
          <cell r="C540">
            <v>5</v>
          </cell>
          <cell r="D540" t="str">
            <v>B</v>
          </cell>
          <cell r="E540">
            <v>140</v>
          </cell>
          <cell r="F540" t="str">
            <v>Z</v>
          </cell>
          <cell r="G540">
            <v>2</v>
          </cell>
          <cell r="H540" t="str">
            <v>C5705B-140Z-2</v>
          </cell>
          <cell r="I540">
            <v>0.77500000000000002</v>
          </cell>
          <cell r="J540">
            <v>393.11</v>
          </cell>
        </row>
        <row r="541">
          <cell r="A541" t="str">
            <v>140-3</v>
          </cell>
          <cell r="B541">
            <v>5057</v>
          </cell>
          <cell r="C541">
            <v>5</v>
          </cell>
          <cell r="D541" t="str">
            <v>B</v>
          </cell>
          <cell r="E541">
            <v>140</v>
          </cell>
          <cell r="F541" t="str">
            <v>Z</v>
          </cell>
          <cell r="G541">
            <v>3</v>
          </cell>
          <cell r="H541" t="str">
            <v>C5705B-140Z-3</v>
          </cell>
          <cell r="I541">
            <v>0.97</v>
          </cell>
          <cell r="J541">
            <v>393.88499999999999</v>
          </cell>
        </row>
        <row r="542">
          <cell r="A542" t="str">
            <v>140-4</v>
          </cell>
          <cell r="B542">
            <v>5057</v>
          </cell>
          <cell r="C542">
            <v>5</v>
          </cell>
          <cell r="D542" t="str">
            <v>B</v>
          </cell>
          <cell r="E542">
            <v>140</v>
          </cell>
          <cell r="F542" t="str">
            <v>Z</v>
          </cell>
          <cell r="G542">
            <v>4</v>
          </cell>
          <cell r="H542" t="str">
            <v>C5705B-140Z-4</v>
          </cell>
          <cell r="I542">
            <v>0.97</v>
          </cell>
          <cell r="J542">
            <v>394.85500000000002</v>
          </cell>
        </row>
        <row r="543">
          <cell r="A543" t="str">
            <v>141-1</v>
          </cell>
          <cell r="B543">
            <v>5057</v>
          </cell>
          <cell r="C543">
            <v>5</v>
          </cell>
          <cell r="D543" t="str">
            <v>B</v>
          </cell>
          <cell r="E543">
            <v>141</v>
          </cell>
          <cell r="F543" t="str">
            <v>Z</v>
          </cell>
          <cell r="G543">
            <v>1</v>
          </cell>
          <cell r="H543" t="str">
            <v>C5705B-141Z-1</v>
          </cell>
          <cell r="I543">
            <v>0.8</v>
          </cell>
          <cell r="J543">
            <v>395.7</v>
          </cell>
        </row>
        <row r="544">
          <cell r="A544" t="str">
            <v>141-2</v>
          </cell>
          <cell r="B544">
            <v>5057</v>
          </cell>
          <cell r="C544">
            <v>5</v>
          </cell>
          <cell r="D544" t="str">
            <v>B</v>
          </cell>
          <cell r="E544">
            <v>141</v>
          </cell>
          <cell r="F544" t="str">
            <v>Z</v>
          </cell>
          <cell r="G544">
            <v>2</v>
          </cell>
          <cell r="H544" t="str">
            <v>C5705B-141Z-2</v>
          </cell>
          <cell r="I544">
            <v>0.56000000000000005</v>
          </cell>
          <cell r="J544">
            <v>396.5</v>
          </cell>
        </row>
        <row r="545">
          <cell r="A545" t="str">
            <v>141-3</v>
          </cell>
          <cell r="B545">
            <v>5057</v>
          </cell>
          <cell r="C545">
            <v>5</v>
          </cell>
          <cell r="D545" t="str">
            <v>B</v>
          </cell>
          <cell r="E545">
            <v>141</v>
          </cell>
          <cell r="F545" t="str">
            <v>Z</v>
          </cell>
          <cell r="G545">
            <v>3</v>
          </cell>
          <cell r="H545" t="str">
            <v>C5705B-141Z-3</v>
          </cell>
          <cell r="I545">
            <v>0.97499999999999998</v>
          </cell>
          <cell r="J545">
            <v>397.06</v>
          </cell>
        </row>
        <row r="546">
          <cell r="A546" t="str">
            <v>141-4</v>
          </cell>
          <cell r="B546">
            <v>5057</v>
          </cell>
          <cell r="C546">
            <v>5</v>
          </cell>
          <cell r="D546" t="str">
            <v>B</v>
          </cell>
          <cell r="E546">
            <v>141</v>
          </cell>
          <cell r="F546" t="str">
            <v>Z</v>
          </cell>
          <cell r="G546">
            <v>4</v>
          </cell>
          <cell r="H546" t="str">
            <v>C5705B-141Z-4</v>
          </cell>
          <cell r="I546">
            <v>0.78</v>
          </cell>
          <cell r="J546">
            <v>398.03500000000003</v>
          </cell>
        </row>
        <row r="547">
          <cell r="A547" t="str">
            <v>142-1</v>
          </cell>
          <cell r="B547">
            <v>5057</v>
          </cell>
          <cell r="C547">
            <v>5</v>
          </cell>
          <cell r="D547" t="str">
            <v>B</v>
          </cell>
          <cell r="E547">
            <v>142</v>
          </cell>
          <cell r="F547" t="str">
            <v>Z</v>
          </cell>
          <cell r="G547">
            <v>1</v>
          </cell>
          <cell r="H547" t="str">
            <v>C5705B-142Z-1</v>
          </cell>
          <cell r="I547">
            <v>0.96</v>
          </cell>
          <cell r="J547">
            <v>398.7</v>
          </cell>
        </row>
        <row r="548">
          <cell r="A548" t="str">
            <v>142-2</v>
          </cell>
          <cell r="B548">
            <v>5057</v>
          </cell>
          <cell r="C548">
            <v>5</v>
          </cell>
          <cell r="D548" t="str">
            <v>B</v>
          </cell>
          <cell r="E548">
            <v>142</v>
          </cell>
          <cell r="F548" t="str">
            <v>Z</v>
          </cell>
          <cell r="G548">
            <v>2</v>
          </cell>
          <cell r="H548" t="str">
            <v>C5705B-142Z-2</v>
          </cell>
          <cell r="I548">
            <v>0.45500000000000002</v>
          </cell>
          <cell r="J548">
            <v>399.66</v>
          </cell>
        </row>
        <row r="549">
          <cell r="A549" t="str">
            <v>142-3</v>
          </cell>
          <cell r="B549">
            <v>5057</v>
          </cell>
          <cell r="C549">
            <v>5</v>
          </cell>
          <cell r="D549" t="str">
            <v>B</v>
          </cell>
          <cell r="E549">
            <v>142</v>
          </cell>
          <cell r="F549" t="str">
            <v>Z</v>
          </cell>
          <cell r="G549">
            <v>3</v>
          </cell>
          <cell r="H549" t="str">
            <v>C5705B-142Z-3</v>
          </cell>
          <cell r="I549">
            <v>0.995</v>
          </cell>
          <cell r="J549">
            <v>400.11500000000001</v>
          </cell>
        </row>
        <row r="550">
          <cell r="A550" t="str">
            <v>142-4</v>
          </cell>
          <cell r="B550">
            <v>5057</v>
          </cell>
          <cell r="C550">
            <v>5</v>
          </cell>
          <cell r="D550" t="str">
            <v>B</v>
          </cell>
          <cell r="E550">
            <v>142</v>
          </cell>
          <cell r="F550" t="str">
            <v>Z</v>
          </cell>
          <cell r="G550">
            <v>4</v>
          </cell>
          <cell r="H550" t="str">
            <v>C5705B-142Z-4</v>
          </cell>
          <cell r="I550">
            <v>0.83499999999999996</v>
          </cell>
          <cell r="J550">
            <v>401.11</v>
          </cell>
        </row>
        <row r="551">
          <cell r="A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</row>
        <row r="552">
          <cell r="A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</row>
        <row r="553">
          <cell r="A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</row>
        <row r="554">
          <cell r="A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</row>
        <row r="555">
          <cell r="A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</row>
        <row r="556">
          <cell r="A556">
            <v>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</row>
        <row r="557">
          <cell r="A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</row>
        <row r="558">
          <cell r="A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</row>
        <row r="559">
          <cell r="A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</row>
        <row r="560">
          <cell r="A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</row>
        <row r="561">
          <cell r="A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</row>
      </sheetData>
      <sheetData sheetId="2">
        <row r="3">
          <cell r="AT3" t="str">
            <v>uncertain</v>
          </cell>
          <cell r="AU3">
            <v>0</v>
          </cell>
        </row>
        <row r="4">
          <cell r="AT4" t="str">
            <v>likely</v>
          </cell>
          <cell r="AU4">
            <v>1</v>
          </cell>
        </row>
        <row r="5">
          <cell r="AT5" t="str">
            <v>certain</v>
          </cell>
          <cell r="AU5">
            <v>2</v>
          </cell>
        </row>
        <row r="12">
          <cell r="AI12" t="str">
            <v>undeformed</v>
          </cell>
          <cell r="AJ12">
            <v>0</v>
          </cell>
        </row>
        <row r="13">
          <cell r="AI13" t="str">
            <v>minor fracturing</v>
          </cell>
          <cell r="AJ13">
            <v>1</v>
          </cell>
        </row>
        <row r="14">
          <cell r="AI14" t="str">
            <v>moderate fracturing</v>
          </cell>
          <cell r="AJ14">
            <v>2</v>
          </cell>
        </row>
        <row r="15">
          <cell r="AI15" t="str">
            <v>fracturing with incipient grain size reduction and rotation</v>
          </cell>
          <cell r="AJ15">
            <v>3</v>
          </cell>
        </row>
        <row r="16">
          <cell r="AI16" t="str">
            <v>well-developed cataclasis</v>
          </cell>
          <cell r="AJ16">
            <v>4</v>
          </cell>
        </row>
        <row r="17">
          <cell r="AI17" t="str">
            <v>Ultracataclasite (or fault gouge)</v>
          </cell>
          <cell r="AJ17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rittle deformation"/>
      <sheetName val="Depth_Lookup"/>
      <sheetName val="definitions_list_lookup"/>
    </sheetNames>
    <sheetDataSet>
      <sheetData sheetId="0"/>
      <sheetData sheetId="1">
        <row r="3">
          <cell r="A3" t="str">
            <v>1-1</v>
          </cell>
          <cell r="B3">
            <v>5057</v>
          </cell>
          <cell r="C3">
            <v>5</v>
          </cell>
          <cell r="D3" t="str">
            <v>B</v>
          </cell>
          <cell r="E3">
            <v>1</v>
          </cell>
          <cell r="F3" t="str">
            <v>Z</v>
          </cell>
          <cell r="G3">
            <v>1</v>
          </cell>
          <cell r="H3" t="str">
            <v>C5705B-1Z-1</v>
          </cell>
          <cell r="I3">
            <v>0.9</v>
          </cell>
          <cell r="J3">
            <v>0</v>
          </cell>
        </row>
        <row r="4">
          <cell r="A4" t="str">
            <v>1-2</v>
          </cell>
          <cell r="B4">
            <v>5057</v>
          </cell>
          <cell r="C4">
            <v>5</v>
          </cell>
          <cell r="D4" t="str">
            <v>B</v>
          </cell>
          <cell r="E4">
            <v>1</v>
          </cell>
          <cell r="F4" t="str">
            <v>Z</v>
          </cell>
          <cell r="G4">
            <v>2</v>
          </cell>
          <cell r="H4" t="str">
            <v>C5705B-1Z-2</v>
          </cell>
          <cell r="I4">
            <v>0.875</v>
          </cell>
          <cell r="J4">
            <v>0.9</v>
          </cell>
        </row>
        <row r="5">
          <cell r="A5" t="str">
            <v>1-3</v>
          </cell>
          <cell r="B5">
            <v>5057</v>
          </cell>
          <cell r="C5">
            <v>5</v>
          </cell>
          <cell r="D5" t="str">
            <v>B</v>
          </cell>
          <cell r="E5">
            <v>1</v>
          </cell>
          <cell r="F5" t="str">
            <v>Z</v>
          </cell>
          <cell r="G5">
            <v>3</v>
          </cell>
          <cell r="H5" t="str">
            <v>C5705B-1Z-3</v>
          </cell>
          <cell r="I5">
            <v>0.93</v>
          </cell>
          <cell r="J5">
            <v>1.7749999999999999</v>
          </cell>
        </row>
        <row r="6">
          <cell r="A6" t="str">
            <v>2-1</v>
          </cell>
          <cell r="B6">
            <v>5057</v>
          </cell>
          <cell r="C6">
            <v>5</v>
          </cell>
          <cell r="D6" t="str">
            <v>B</v>
          </cell>
          <cell r="E6">
            <v>2</v>
          </cell>
          <cell r="F6" t="str">
            <v>Z</v>
          </cell>
          <cell r="G6">
            <v>1</v>
          </cell>
          <cell r="H6" t="str">
            <v>C5705B-2Z-1</v>
          </cell>
          <cell r="I6">
            <v>0.55000000000000004</v>
          </cell>
          <cell r="J6">
            <v>2.7</v>
          </cell>
        </row>
        <row r="7">
          <cell r="A7" t="str">
            <v>2-2</v>
          </cell>
          <cell r="B7">
            <v>5057</v>
          </cell>
          <cell r="C7">
            <v>5</v>
          </cell>
          <cell r="D7" t="str">
            <v>B</v>
          </cell>
          <cell r="E7">
            <v>2</v>
          </cell>
          <cell r="F7" t="str">
            <v>Z</v>
          </cell>
          <cell r="G7">
            <v>2</v>
          </cell>
          <cell r="H7" t="str">
            <v>C5705B-2Z-2</v>
          </cell>
          <cell r="I7">
            <v>0.83499999999999996</v>
          </cell>
          <cell r="J7">
            <v>3.25</v>
          </cell>
        </row>
        <row r="8">
          <cell r="A8" t="str">
            <v>2-3</v>
          </cell>
          <cell r="B8">
            <v>5057</v>
          </cell>
          <cell r="C8">
            <v>5</v>
          </cell>
          <cell r="D8" t="str">
            <v>B</v>
          </cell>
          <cell r="E8">
            <v>2</v>
          </cell>
          <cell r="F8" t="str">
            <v>Z</v>
          </cell>
          <cell r="G8">
            <v>3</v>
          </cell>
          <cell r="H8" t="str">
            <v>C5705B-2Z-3</v>
          </cell>
          <cell r="I8">
            <v>0.7</v>
          </cell>
          <cell r="J8">
            <v>4.085</v>
          </cell>
        </row>
        <row r="9">
          <cell r="A9" t="str">
            <v>2-4</v>
          </cell>
          <cell r="B9">
            <v>5057</v>
          </cell>
          <cell r="C9">
            <v>5</v>
          </cell>
          <cell r="D9" t="str">
            <v>B</v>
          </cell>
          <cell r="E9">
            <v>2</v>
          </cell>
          <cell r="F9" t="str">
            <v>Z</v>
          </cell>
          <cell r="G9">
            <v>4</v>
          </cell>
          <cell r="H9" t="str">
            <v>C5705B-2Z-4</v>
          </cell>
          <cell r="I9">
            <v>0.90500000000000003</v>
          </cell>
          <cell r="J9">
            <v>4.7850000000000001</v>
          </cell>
        </row>
        <row r="10">
          <cell r="A10" t="str">
            <v>3-1</v>
          </cell>
          <cell r="B10">
            <v>5057</v>
          </cell>
          <cell r="C10">
            <v>5</v>
          </cell>
          <cell r="D10" t="str">
            <v>B</v>
          </cell>
          <cell r="E10">
            <v>3</v>
          </cell>
          <cell r="F10" t="str">
            <v>Z</v>
          </cell>
          <cell r="G10">
            <v>1</v>
          </cell>
          <cell r="H10" t="str">
            <v>C5705B-3Z-1</v>
          </cell>
          <cell r="I10">
            <v>0.90500000000000003</v>
          </cell>
          <cell r="J10">
            <v>5.7</v>
          </cell>
        </row>
        <row r="11">
          <cell r="A11" t="str">
            <v>3-2</v>
          </cell>
          <cell r="B11">
            <v>5057</v>
          </cell>
          <cell r="C11">
            <v>5</v>
          </cell>
          <cell r="D11" t="str">
            <v>B</v>
          </cell>
          <cell r="E11">
            <v>3</v>
          </cell>
          <cell r="F11" t="str">
            <v>Z</v>
          </cell>
          <cell r="G11">
            <v>2</v>
          </cell>
          <cell r="H11" t="str">
            <v>C5705B-3Z-2</v>
          </cell>
          <cell r="I11">
            <v>0.85499999999999998</v>
          </cell>
          <cell r="J11">
            <v>6.6050000000000004</v>
          </cell>
        </row>
        <row r="12">
          <cell r="A12" t="str">
            <v>3-3</v>
          </cell>
          <cell r="B12">
            <v>5057</v>
          </cell>
          <cell r="C12">
            <v>5</v>
          </cell>
          <cell r="D12" t="str">
            <v>B</v>
          </cell>
          <cell r="E12">
            <v>3</v>
          </cell>
          <cell r="F12" t="str">
            <v>Z</v>
          </cell>
          <cell r="G12">
            <v>3</v>
          </cell>
          <cell r="H12" t="str">
            <v>C5705B-3Z-3</v>
          </cell>
          <cell r="I12">
            <v>0.85499999999999998</v>
          </cell>
          <cell r="J12">
            <v>7.46</v>
          </cell>
        </row>
        <row r="13">
          <cell r="A13" t="str">
            <v>3-4</v>
          </cell>
          <cell r="B13">
            <v>5057</v>
          </cell>
          <cell r="C13">
            <v>5</v>
          </cell>
          <cell r="D13" t="str">
            <v>B</v>
          </cell>
          <cell r="E13">
            <v>3</v>
          </cell>
          <cell r="F13" t="str">
            <v>Z</v>
          </cell>
          <cell r="G13">
            <v>4</v>
          </cell>
          <cell r="H13" t="str">
            <v>C5705B-3Z-4</v>
          </cell>
          <cell r="I13">
            <v>0.52500000000000002</v>
          </cell>
          <cell r="J13">
            <v>8.3149999999999995</v>
          </cell>
        </row>
        <row r="14">
          <cell r="A14" t="str">
            <v>4-1</v>
          </cell>
          <cell r="B14">
            <v>5057</v>
          </cell>
          <cell r="C14">
            <v>5</v>
          </cell>
          <cell r="D14" t="str">
            <v>B</v>
          </cell>
          <cell r="E14">
            <v>4</v>
          </cell>
          <cell r="F14" t="str">
            <v>Z</v>
          </cell>
          <cell r="G14">
            <v>1</v>
          </cell>
          <cell r="H14" t="str">
            <v>C5705B-4Z-1</v>
          </cell>
          <cell r="I14">
            <v>0.875</v>
          </cell>
          <cell r="J14">
            <v>8.6999999999999993</v>
          </cell>
        </row>
        <row r="15">
          <cell r="A15" t="str">
            <v>4-2</v>
          </cell>
          <cell r="B15">
            <v>5057</v>
          </cell>
          <cell r="C15">
            <v>5</v>
          </cell>
          <cell r="D15" t="str">
            <v>B</v>
          </cell>
          <cell r="E15">
            <v>4</v>
          </cell>
          <cell r="F15" t="str">
            <v>Z</v>
          </cell>
          <cell r="G15">
            <v>2</v>
          </cell>
          <cell r="H15" t="str">
            <v>C5705B-4Z-2</v>
          </cell>
          <cell r="I15">
            <v>0.74</v>
          </cell>
          <cell r="J15">
            <v>9.5749999999999993</v>
          </cell>
        </row>
        <row r="16">
          <cell r="A16" t="str">
            <v>4-3</v>
          </cell>
          <cell r="B16">
            <v>5057</v>
          </cell>
          <cell r="C16">
            <v>5</v>
          </cell>
          <cell r="D16" t="str">
            <v>B</v>
          </cell>
          <cell r="E16">
            <v>4</v>
          </cell>
          <cell r="F16" t="str">
            <v>Z</v>
          </cell>
          <cell r="G16">
            <v>3</v>
          </cell>
          <cell r="H16" t="str">
            <v>C5705B-4Z-3</v>
          </cell>
          <cell r="I16">
            <v>0.71499999999999997</v>
          </cell>
          <cell r="J16">
            <v>10.315</v>
          </cell>
        </row>
        <row r="17">
          <cell r="A17" t="str">
            <v>4-4</v>
          </cell>
          <cell r="B17">
            <v>5057</v>
          </cell>
          <cell r="C17">
            <v>5</v>
          </cell>
          <cell r="D17" t="str">
            <v>B</v>
          </cell>
          <cell r="E17">
            <v>4</v>
          </cell>
          <cell r="F17" t="str">
            <v>Z</v>
          </cell>
          <cell r="G17">
            <v>4</v>
          </cell>
          <cell r="H17" t="str">
            <v>C5705B-4Z-4</v>
          </cell>
          <cell r="I17">
            <v>0.8</v>
          </cell>
          <cell r="J17">
            <v>11.03</v>
          </cell>
        </row>
        <row r="18">
          <cell r="A18" t="str">
            <v>5-1</v>
          </cell>
          <cell r="B18">
            <v>5057</v>
          </cell>
          <cell r="C18">
            <v>5</v>
          </cell>
          <cell r="D18" t="str">
            <v>B</v>
          </cell>
          <cell r="E18">
            <v>5</v>
          </cell>
          <cell r="F18" t="str">
            <v>Z</v>
          </cell>
          <cell r="G18">
            <v>1</v>
          </cell>
          <cell r="H18" t="str">
            <v>C5705B-5Z-1</v>
          </cell>
          <cell r="I18">
            <v>0.78500000000000003</v>
          </cell>
          <cell r="J18">
            <v>11.7</v>
          </cell>
        </row>
        <row r="19">
          <cell r="A19" t="str">
            <v>5-2</v>
          </cell>
          <cell r="B19">
            <v>5057</v>
          </cell>
          <cell r="C19">
            <v>5</v>
          </cell>
          <cell r="D19" t="str">
            <v>B</v>
          </cell>
          <cell r="E19">
            <v>5</v>
          </cell>
          <cell r="F19" t="str">
            <v>Z</v>
          </cell>
          <cell r="G19">
            <v>2</v>
          </cell>
          <cell r="H19" t="str">
            <v>C5705B-5Z-2</v>
          </cell>
          <cell r="I19">
            <v>0.89500000000000002</v>
          </cell>
          <cell r="J19">
            <v>12.484999999999999</v>
          </cell>
        </row>
        <row r="20">
          <cell r="A20" t="str">
            <v>5-3</v>
          </cell>
          <cell r="B20">
            <v>5057</v>
          </cell>
          <cell r="C20">
            <v>5</v>
          </cell>
          <cell r="D20" t="str">
            <v>B</v>
          </cell>
          <cell r="E20">
            <v>5</v>
          </cell>
          <cell r="F20" t="str">
            <v>Z</v>
          </cell>
          <cell r="G20">
            <v>3</v>
          </cell>
          <cell r="H20" t="str">
            <v>C5705B-5Z-3</v>
          </cell>
          <cell r="I20">
            <v>0.84499999999999997</v>
          </cell>
          <cell r="J20">
            <v>13.38</v>
          </cell>
        </row>
        <row r="21">
          <cell r="A21" t="str">
            <v>5-4</v>
          </cell>
          <cell r="B21">
            <v>5057</v>
          </cell>
          <cell r="C21">
            <v>5</v>
          </cell>
          <cell r="D21" t="str">
            <v>B</v>
          </cell>
          <cell r="E21">
            <v>5</v>
          </cell>
          <cell r="F21" t="str">
            <v>Z</v>
          </cell>
          <cell r="G21">
            <v>4</v>
          </cell>
          <cell r="H21" t="str">
            <v>C5705B-5Z-4</v>
          </cell>
          <cell r="I21">
            <v>0.62</v>
          </cell>
          <cell r="J21">
            <v>14.225</v>
          </cell>
        </row>
        <row r="22">
          <cell r="A22" t="str">
            <v>6-1</v>
          </cell>
          <cell r="B22">
            <v>5057</v>
          </cell>
          <cell r="C22">
            <v>5</v>
          </cell>
          <cell r="D22" t="str">
            <v>B</v>
          </cell>
          <cell r="E22">
            <v>6</v>
          </cell>
          <cell r="F22" t="str">
            <v>Z</v>
          </cell>
          <cell r="G22">
            <v>1</v>
          </cell>
          <cell r="H22" t="str">
            <v>C5705B-6Z-1</v>
          </cell>
          <cell r="I22">
            <v>0.9</v>
          </cell>
          <cell r="J22">
            <v>14.7</v>
          </cell>
        </row>
        <row r="23">
          <cell r="A23" t="str">
            <v>6-2</v>
          </cell>
          <cell r="B23">
            <v>5057</v>
          </cell>
          <cell r="C23">
            <v>5</v>
          </cell>
          <cell r="D23" t="str">
            <v>B</v>
          </cell>
          <cell r="E23">
            <v>6</v>
          </cell>
          <cell r="F23" t="str">
            <v>Z</v>
          </cell>
          <cell r="G23">
            <v>2</v>
          </cell>
          <cell r="H23" t="str">
            <v>C5705B-6Z-2</v>
          </cell>
          <cell r="I23">
            <v>0.94499999999999995</v>
          </cell>
          <cell r="J23">
            <v>15.6</v>
          </cell>
        </row>
        <row r="24">
          <cell r="A24" t="str">
            <v>6-3</v>
          </cell>
          <cell r="B24">
            <v>5057</v>
          </cell>
          <cell r="C24">
            <v>5</v>
          </cell>
          <cell r="D24" t="str">
            <v>B</v>
          </cell>
          <cell r="E24">
            <v>6</v>
          </cell>
          <cell r="F24" t="str">
            <v>Z</v>
          </cell>
          <cell r="G24">
            <v>3</v>
          </cell>
          <cell r="H24" t="str">
            <v>C5705B-6Z-3</v>
          </cell>
          <cell r="I24">
            <v>0.69</v>
          </cell>
          <cell r="J24">
            <v>16.545000000000002</v>
          </cell>
        </row>
        <row r="25">
          <cell r="A25" t="str">
            <v>6-4</v>
          </cell>
          <cell r="B25">
            <v>5057</v>
          </cell>
          <cell r="C25">
            <v>5</v>
          </cell>
          <cell r="D25" t="str">
            <v>B</v>
          </cell>
          <cell r="E25">
            <v>6</v>
          </cell>
          <cell r="F25" t="str">
            <v>Z</v>
          </cell>
          <cell r="G25">
            <v>4</v>
          </cell>
          <cell r="H25" t="str">
            <v>C5705B-6Z-4</v>
          </cell>
          <cell r="I25">
            <v>0.59499999999999997</v>
          </cell>
          <cell r="J25">
            <v>17.234999999999999</v>
          </cell>
        </row>
        <row r="26">
          <cell r="A26" t="str">
            <v>7-1</v>
          </cell>
          <cell r="B26">
            <v>5057</v>
          </cell>
          <cell r="C26">
            <v>5</v>
          </cell>
          <cell r="D26" t="str">
            <v>B</v>
          </cell>
          <cell r="E26">
            <v>7</v>
          </cell>
          <cell r="F26" t="str">
            <v>Z</v>
          </cell>
          <cell r="G26">
            <v>1</v>
          </cell>
          <cell r="H26" t="str">
            <v>C5705B-7Z-1</v>
          </cell>
          <cell r="I26">
            <v>0.9</v>
          </cell>
          <cell r="J26">
            <v>17.7</v>
          </cell>
        </row>
        <row r="27">
          <cell r="A27" t="str">
            <v>7-2</v>
          </cell>
          <cell r="B27">
            <v>5057</v>
          </cell>
          <cell r="C27">
            <v>5</v>
          </cell>
          <cell r="D27" t="str">
            <v>B</v>
          </cell>
          <cell r="E27">
            <v>7</v>
          </cell>
          <cell r="F27" t="str">
            <v>Z</v>
          </cell>
          <cell r="G27">
            <v>2</v>
          </cell>
          <cell r="H27" t="str">
            <v>C5705B-7Z-2</v>
          </cell>
          <cell r="I27">
            <v>0.89</v>
          </cell>
          <cell r="J27">
            <v>18.600000000000001</v>
          </cell>
        </row>
        <row r="28">
          <cell r="A28" t="str">
            <v>7-3</v>
          </cell>
          <cell r="B28">
            <v>5057</v>
          </cell>
          <cell r="C28">
            <v>5</v>
          </cell>
          <cell r="D28" t="str">
            <v>B</v>
          </cell>
          <cell r="E28">
            <v>7</v>
          </cell>
          <cell r="F28" t="str">
            <v>Z</v>
          </cell>
          <cell r="G28">
            <v>3</v>
          </cell>
          <cell r="H28" t="str">
            <v>C5705B-7Z-3</v>
          </cell>
          <cell r="I28">
            <v>0.5</v>
          </cell>
          <cell r="J28">
            <v>19.489999999999998</v>
          </cell>
        </row>
        <row r="29">
          <cell r="A29" t="str">
            <v>7-4</v>
          </cell>
          <cell r="B29">
            <v>5057</v>
          </cell>
          <cell r="C29">
            <v>5</v>
          </cell>
          <cell r="D29" t="str">
            <v>B</v>
          </cell>
          <cell r="E29">
            <v>7</v>
          </cell>
          <cell r="F29" t="str">
            <v>Z</v>
          </cell>
          <cell r="G29">
            <v>4</v>
          </cell>
          <cell r="H29" t="str">
            <v>C5705B-7Z-4</v>
          </cell>
          <cell r="I29">
            <v>0.9</v>
          </cell>
          <cell r="J29">
            <v>19.989999999999998</v>
          </cell>
        </row>
        <row r="30">
          <cell r="A30" t="str">
            <v>8-1</v>
          </cell>
          <cell r="B30">
            <v>5057</v>
          </cell>
          <cell r="C30">
            <v>5</v>
          </cell>
          <cell r="D30" t="str">
            <v>B</v>
          </cell>
          <cell r="E30">
            <v>8</v>
          </cell>
          <cell r="F30" t="str">
            <v>Z</v>
          </cell>
          <cell r="G30">
            <v>1</v>
          </cell>
          <cell r="H30" t="str">
            <v>C5705B-8Z-1</v>
          </cell>
          <cell r="I30">
            <v>0.66</v>
          </cell>
          <cell r="J30">
            <v>20.7</v>
          </cell>
        </row>
        <row r="31">
          <cell r="A31" t="str">
            <v>8-2</v>
          </cell>
          <cell r="B31">
            <v>5057</v>
          </cell>
          <cell r="C31">
            <v>5</v>
          </cell>
          <cell r="D31" t="str">
            <v>B</v>
          </cell>
          <cell r="E31">
            <v>8</v>
          </cell>
          <cell r="F31" t="str">
            <v>Z</v>
          </cell>
          <cell r="G31">
            <v>2</v>
          </cell>
          <cell r="H31" t="str">
            <v>C5705B-8Z-2</v>
          </cell>
          <cell r="I31">
            <v>0.98</v>
          </cell>
          <cell r="J31">
            <v>21.36</v>
          </cell>
        </row>
        <row r="32">
          <cell r="A32" t="str">
            <v>8-3</v>
          </cell>
          <cell r="B32">
            <v>5057</v>
          </cell>
          <cell r="C32">
            <v>5</v>
          </cell>
          <cell r="D32" t="str">
            <v>B</v>
          </cell>
          <cell r="E32">
            <v>8</v>
          </cell>
          <cell r="F32" t="str">
            <v>Z</v>
          </cell>
          <cell r="G32">
            <v>3</v>
          </cell>
          <cell r="H32" t="str">
            <v>C5705B-8Z-3</v>
          </cell>
          <cell r="I32">
            <v>0.6</v>
          </cell>
          <cell r="J32">
            <v>22.34</v>
          </cell>
        </row>
        <row r="33">
          <cell r="A33" t="str">
            <v>8-4</v>
          </cell>
          <cell r="B33">
            <v>5057</v>
          </cell>
          <cell r="C33">
            <v>5</v>
          </cell>
          <cell r="D33" t="str">
            <v>B</v>
          </cell>
          <cell r="E33">
            <v>8</v>
          </cell>
          <cell r="F33" t="str">
            <v>Z</v>
          </cell>
          <cell r="G33">
            <v>4</v>
          </cell>
          <cell r="H33" t="str">
            <v>C5705B-8Z-4</v>
          </cell>
          <cell r="I33">
            <v>0.84</v>
          </cell>
          <cell r="J33">
            <v>22.94</v>
          </cell>
        </row>
        <row r="34">
          <cell r="A34" t="str">
            <v>9-1</v>
          </cell>
          <cell r="B34">
            <v>5057</v>
          </cell>
          <cell r="C34">
            <v>5</v>
          </cell>
          <cell r="D34" t="str">
            <v>B</v>
          </cell>
          <cell r="E34">
            <v>9</v>
          </cell>
          <cell r="F34" t="str">
            <v>Z</v>
          </cell>
          <cell r="G34">
            <v>1</v>
          </cell>
          <cell r="H34" t="str">
            <v>C5705B-9Z-1</v>
          </cell>
          <cell r="I34">
            <v>0.89500000000000002</v>
          </cell>
          <cell r="J34">
            <v>23.7</v>
          </cell>
        </row>
        <row r="35">
          <cell r="A35" t="str">
            <v>9-2</v>
          </cell>
          <cell r="B35">
            <v>5057</v>
          </cell>
          <cell r="C35">
            <v>5</v>
          </cell>
          <cell r="D35" t="str">
            <v>B</v>
          </cell>
          <cell r="E35">
            <v>9</v>
          </cell>
          <cell r="F35" t="str">
            <v>Z</v>
          </cell>
          <cell r="G35">
            <v>2</v>
          </cell>
          <cell r="H35" t="str">
            <v>C5705B-9Z-2</v>
          </cell>
          <cell r="I35">
            <v>0.96</v>
          </cell>
          <cell r="J35">
            <v>24.594999999999999</v>
          </cell>
        </row>
        <row r="36">
          <cell r="A36" t="str">
            <v>9-3</v>
          </cell>
          <cell r="B36">
            <v>5057</v>
          </cell>
          <cell r="C36">
            <v>5</v>
          </cell>
          <cell r="D36" t="str">
            <v>B</v>
          </cell>
          <cell r="E36">
            <v>9</v>
          </cell>
          <cell r="F36" t="str">
            <v>Z</v>
          </cell>
          <cell r="G36">
            <v>3</v>
          </cell>
          <cell r="H36" t="str">
            <v>C5705B-9Z-3</v>
          </cell>
          <cell r="I36">
            <v>0.53</v>
          </cell>
          <cell r="J36">
            <v>25.555</v>
          </cell>
        </row>
        <row r="37">
          <cell r="A37" t="str">
            <v>9-4</v>
          </cell>
          <cell r="B37">
            <v>5057</v>
          </cell>
          <cell r="C37">
            <v>5</v>
          </cell>
          <cell r="D37" t="str">
            <v>B</v>
          </cell>
          <cell r="E37">
            <v>9</v>
          </cell>
          <cell r="F37" t="str">
            <v>Z</v>
          </cell>
          <cell r="G37">
            <v>4</v>
          </cell>
          <cell r="H37" t="str">
            <v>C5705B-9Z-4</v>
          </cell>
          <cell r="I37">
            <v>0.71499999999999997</v>
          </cell>
          <cell r="J37">
            <v>26.085000000000001</v>
          </cell>
        </row>
        <row r="38">
          <cell r="A38" t="str">
            <v>10-1</v>
          </cell>
          <cell r="B38">
            <v>5057</v>
          </cell>
          <cell r="C38">
            <v>5</v>
          </cell>
          <cell r="D38" t="str">
            <v>B</v>
          </cell>
          <cell r="E38">
            <v>10</v>
          </cell>
          <cell r="F38" t="str">
            <v>Z</v>
          </cell>
          <cell r="G38">
            <v>1</v>
          </cell>
          <cell r="H38" t="str">
            <v>C5705B-10Z-1</v>
          </cell>
          <cell r="I38">
            <v>0.97499999999999998</v>
          </cell>
          <cell r="J38">
            <v>26.7</v>
          </cell>
        </row>
        <row r="39">
          <cell r="A39" t="str">
            <v>10-2</v>
          </cell>
          <cell r="B39">
            <v>5057</v>
          </cell>
          <cell r="C39">
            <v>5</v>
          </cell>
          <cell r="D39" t="str">
            <v>B</v>
          </cell>
          <cell r="E39">
            <v>10</v>
          </cell>
          <cell r="F39" t="str">
            <v>Z</v>
          </cell>
          <cell r="G39">
            <v>2</v>
          </cell>
          <cell r="H39" t="str">
            <v>C5705B-10Z-2</v>
          </cell>
          <cell r="I39">
            <v>0.94499999999999995</v>
          </cell>
          <cell r="J39">
            <v>27.675000000000001</v>
          </cell>
        </row>
        <row r="40">
          <cell r="A40" t="str">
            <v>10-3</v>
          </cell>
          <cell r="B40">
            <v>5057</v>
          </cell>
          <cell r="C40">
            <v>5</v>
          </cell>
          <cell r="D40" t="str">
            <v>B</v>
          </cell>
          <cell r="E40">
            <v>10</v>
          </cell>
          <cell r="F40" t="str">
            <v>Z</v>
          </cell>
          <cell r="G40">
            <v>3</v>
          </cell>
          <cell r="H40" t="str">
            <v>C5705B-10Z-3</v>
          </cell>
          <cell r="I40">
            <v>0.76500000000000001</v>
          </cell>
          <cell r="J40">
            <v>28.62</v>
          </cell>
        </row>
        <row r="41">
          <cell r="A41" t="str">
            <v>10-4</v>
          </cell>
          <cell r="B41">
            <v>5057</v>
          </cell>
          <cell r="C41">
            <v>5</v>
          </cell>
          <cell r="D41" t="str">
            <v>B</v>
          </cell>
          <cell r="E41">
            <v>10</v>
          </cell>
          <cell r="F41" t="str">
            <v>Z</v>
          </cell>
          <cell r="G41">
            <v>4</v>
          </cell>
          <cell r="H41" t="str">
            <v>C5705B-10Z-4</v>
          </cell>
          <cell r="I41">
            <v>0.54500000000000004</v>
          </cell>
          <cell r="J41">
            <v>29.385000000000002</v>
          </cell>
        </row>
        <row r="42">
          <cell r="A42" t="str">
            <v>11-1</v>
          </cell>
          <cell r="B42">
            <v>5057</v>
          </cell>
          <cell r="C42">
            <v>5</v>
          </cell>
          <cell r="D42" t="str">
            <v>B</v>
          </cell>
          <cell r="E42">
            <v>11</v>
          </cell>
          <cell r="F42" t="str">
            <v>Z</v>
          </cell>
          <cell r="G42">
            <v>1</v>
          </cell>
          <cell r="H42" t="str">
            <v>C5705B-11Z-1</v>
          </cell>
          <cell r="I42">
            <v>0.9</v>
          </cell>
          <cell r="J42">
            <v>29.7</v>
          </cell>
        </row>
        <row r="43">
          <cell r="A43" t="str">
            <v>11-2</v>
          </cell>
          <cell r="B43">
            <v>5057</v>
          </cell>
          <cell r="C43">
            <v>5</v>
          </cell>
          <cell r="D43" t="str">
            <v>B</v>
          </cell>
          <cell r="E43">
            <v>11</v>
          </cell>
          <cell r="F43" t="str">
            <v>Z</v>
          </cell>
          <cell r="G43">
            <v>2</v>
          </cell>
          <cell r="H43" t="str">
            <v>C5705B-11Z-2</v>
          </cell>
          <cell r="I43">
            <v>0.49</v>
          </cell>
          <cell r="J43">
            <v>30.6</v>
          </cell>
        </row>
        <row r="44">
          <cell r="A44" t="str">
            <v>11-3</v>
          </cell>
          <cell r="B44">
            <v>5057</v>
          </cell>
          <cell r="C44">
            <v>5</v>
          </cell>
          <cell r="D44" t="str">
            <v>B</v>
          </cell>
          <cell r="E44">
            <v>11</v>
          </cell>
          <cell r="F44" t="str">
            <v>Z</v>
          </cell>
          <cell r="G44">
            <v>3</v>
          </cell>
          <cell r="H44" t="str">
            <v>C5705B-11Z-3</v>
          </cell>
          <cell r="I44">
            <v>0.80500000000000005</v>
          </cell>
          <cell r="J44">
            <v>31.09</v>
          </cell>
        </row>
        <row r="45">
          <cell r="A45" t="str">
            <v>11-4</v>
          </cell>
          <cell r="B45">
            <v>5057</v>
          </cell>
          <cell r="C45">
            <v>5</v>
          </cell>
          <cell r="D45" t="str">
            <v>B</v>
          </cell>
          <cell r="E45">
            <v>11</v>
          </cell>
          <cell r="F45" t="str">
            <v>Z</v>
          </cell>
          <cell r="G45">
            <v>4</v>
          </cell>
          <cell r="H45" t="str">
            <v>C5705B-11Z-4</v>
          </cell>
          <cell r="I45">
            <v>0.73</v>
          </cell>
          <cell r="J45">
            <v>31.895</v>
          </cell>
        </row>
        <row r="46">
          <cell r="A46" t="str">
            <v>12-1</v>
          </cell>
          <cell r="B46">
            <v>5057</v>
          </cell>
          <cell r="C46">
            <v>5</v>
          </cell>
          <cell r="D46" t="str">
            <v>B</v>
          </cell>
          <cell r="E46">
            <v>12</v>
          </cell>
          <cell r="F46" t="str">
            <v>Z</v>
          </cell>
          <cell r="G46">
            <v>1</v>
          </cell>
          <cell r="H46" t="str">
            <v>C5705B-12Z-1</v>
          </cell>
          <cell r="I46">
            <v>0.1</v>
          </cell>
          <cell r="J46">
            <v>32.700000000000003</v>
          </cell>
        </row>
        <row r="47">
          <cell r="A47" t="str">
            <v>13-1</v>
          </cell>
          <cell r="B47">
            <v>5057</v>
          </cell>
          <cell r="C47">
            <v>5</v>
          </cell>
          <cell r="D47" t="str">
            <v>B</v>
          </cell>
          <cell r="E47">
            <v>13</v>
          </cell>
          <cell r="F47" t="str">
            <v>M</v>
          </cell>
          <cell r="G47">
            <v>1</v>
          </cell>
          <cell r="H47" t="str">
            <v>C5705B-13M-1</v>
          </cell>
          <cell r="I47">
            <v>0.61</v>
          </cell>
          <cell r="J47">
            <v>20.7</v>
          </cell>
        </row>
        <row r="48">
          <cell r="A48" t="str">
            <v>13-2</v>
          </cell>
          <cell r="B48">
            <v>5057</v>
          </cell>
          <cell r="C48">
            <v>5</v>
          </cell>
          <cell r="D48" t="str">
            <v>B</v>
          </cell>
          <cell r="E48">
            <v>13</v>
          </cell>
          <cell r="F48" t="str">
            <v>M</v>
          </cell>
          <cell r="G48">
            <v>2</v>
          </cell>
          <cell r="H48" t="str">
            <v>C5705B-13M-2</v>
          </cell>
          <cell r="I48">
            <v>0.66</v>
          </cell>
          <cell r="J48">
            <v>21.31</v>
          </cell>
        </row>
        <row r="49">
          <cell r="A49" t="str">
            <v>13-3</v>
          </cell>
          <cell r="B49">
            <v>5057</v>
          </cell>
          <cell r="C49">
            <v>5</v>
          </cell>
          <cell r="D49" t="str">
            <v>B</v>
          </cell>
          <cell r="E49">
            <v>13</v>
          </cell>
          <cell r="F49" t="str">
            <v>M</v>
          </cell>
          <cell r="G49">
            <v>3</v>
          </cell>
          <cell r="H49" t="str">
            <v>C5705B-13M-3</v>
          </cell>
          <cell r="I49">
            <v>0.91</v>
          </cell>
          <cell r="J49">
            <v>21.97</v>
          </cell>
        </row>
        <row r="50">
          <cell r="A50" t="str">
            <v>14-1</v>
          </cell>
          <cell r="B50">
            <v>5057</v>
          </cell>
          <cell r="C50">
            <v>5</v>
          </cell>
          <cell r="D50" t="str">
            <v>B</v>
          </cell>
          <cell r="E50">
            <v>14</v>
          </cell>
          <cell r="F50" t="str">
            <v>M</v>
          </cell>
          <cell r="G50">
            <v>1</v>
          </cell>
          <cell r="H50" t="str">
            <v>C5705B-14M-1</v>
          </cell>
          <cell r="I50">
            <v>0.9</v>
          </cell>
          <cell r="J50">
            <v>22.7</v>
          </cell>
        </row>
        <row r="51">
          <cell r="A51" t="str">
            <v>14-2</v>
          </cell>
          <cell r="B51">
            <v>5057</v>
          </cell>
          <cell r="C51">
            <v>5</v>
          </cell>
          <cell r="D51" t="str">
            <v>B</v>
          </cell>
          <cell r="E51">
            <v>14</v>
          </cell>
          <cell r="F51" t="str">
            <v>M</v>
          </cell>
          <cell r="G51">
            <v>2</v>
          </cell>
          <cell r="H51" t="str">
            <v>C5705B-14M-2</v>
          </cell>
          <cell r="I51">
            <v>0.98</v>
          </cell>
          <cell r="J51">
            <v>23.6</v>
          </cell>
        </row>
        <row r="52">
          <cell r="A52" t="str">
            <v>14-3</v>
          </cell>
          <cell r="B52">
            <v>5057</v>
          </cell>
          <cell r="C52">
            <v>5</v>
          </cell>
          <cell r="D52" t="str">
            <v>B</v>
          </cell>
          <cell r="E52">
            <v>14</v>
          </cell>
          <cell r="F52" t="str">
            <v>M</v>
          </cell>
          <cell r="G52">
            <v>3</v>
          </cell>
          <cell r="H52" t="str">
            <v>C5705B-14M-3</v>
          </cell>
          <cell r="I52">
            <v>0.83</v>
          </cell>
          <cell r="J52">
            <v>24.58</v>
          </cell>
        </row>
        <row r="53">
          <cell r="A53" t="str">
            <v>14-4</v>
          </cell>
          <cell r="B53">
            <v>5057</v>
          </cell>
          <cell r="C53">
            <v>5</v>
          </cell>
          <cell r="D53" t="str">
            <v>B</v>
          </cell>
          <cell r="E53">
            <v>14</v>
          </cell>
          <cell r="F53" t="str">
            <v>M</v>
          </cell>
          <cell r="G53">
            <v>4</v>
          </cell>
          <cell r="H53" t="str">
            <v>C5705B-14M-4</v>
          </cell>
          <cell r="I53">
            <v>0.78500000000000003</v>
          </cell>
          <cell r="J53">
            <v>25.41</v>
          </cell>
        </row>
        <row r="54">
          <cell r="A54" t="str">
            <v>15-1</v>
          </cell>
          <cell r="B54">
            <v>5057</v>
          </cell>
          <cell r="C54">
            <v>5</v>
          </cell>
          <cell r="D54" t="str">
            <v>B</v>
          </cell>
          <cell r="E54">
            <v>15</v>
          </cell>
          <cell r="F54" t="str">
            <v>M</v>
          </cell>
          <cell r="G54">
            <v>1</v>
          </cell>
          <cell r="H54" t="str">
            <v>C5705B-15M-1</v>
          </cell>
          <cell r="I54">
            <v>0.71499999999999997</v>
          </cell>
          <cell r="J54">
            <v>26.7</v>
          </cell>
        </row>
        <row r="55">
          <cell r="A55" t="str">
            <v>15-2</v>
          </cell>
          <cell r="B55">
            <v>5057</v>
          </cell>
          <cell r="C55">
            <v>5</v>
          </cell>
          <cell r="D55" t="str">
            <v>B</v>
          </cell>
          <cell r="E55">
            <v>15</v>
          </cell>
          <cell r="F55" t="str">
            <v>M</v>
          </cell>
          <cell r="G55">
            <v>2</v>
          </cell>
          <cell r="H55" t="str">
            <v>C5705B-15M-2</v>
          </cell>
          <cell r="I55">
            <v>0.48</v>
          </cell>
          <cell r="J55">
            <v>27.414999999999999</v>
          </cell>
        </row>
        <row r="56">
          <cell r="A56" t="str">
            <v>16-1</v>
          </cell>
          <cell r="B56">
            <v>5057</v>
          </cell>
          <cell r="C56">
            <v>5</v>
          </cell>
          <cell r="D56" t="str">
            <v>B</v>
          </cell>
          <cell r="E56">
            <v>16</v>
          </cell>
          <cell r="F56" t="str">
            <v>M</v>
          </cell>
          <cell r="G56">
            <v>1</v>
          </cell>
          <cell r="H56" t="str">
            <v>C5705B-16M-1</v>
          </cell>
          <cell r="I56">
            <v>0.97</v>
          </cell>
          <cell r="J56">
            <v>29.7</v>
          </cell>
        </row>
        <row r="57">
          <cell r="A57" t="str">
            <v>16-2</v>
          </cell>
          <cell r="B57">
            <v>5057</v>
          </cell>
          <cell r="C57">
            <v>5</v>
          </cell>
          <cell r="D57" t="str">
            <v>B</v>
          </cell>
          <cell r="E57">
            <v>16</v>
          </cell>
          <cell r="F57" t="str">
            <v>M</v>
          </cell>
          <cell r="G57">
            <v>2</v>
          </cell>
          <cell r="H57" t="str">
            <v>C5705B-16M-2</v>
          </cell>
          <cell r="I57">
            <v>0.7</v>
          </cell>
          <cell r="J57">
            <v>30.67</v>
          </cell>
        </row>
        <row r="58">
          <cell r="A58" t="str">
            <v>17-1</v>
          </cell>
          <cell r="B58">
            <v>5057</v>
          </cell>
          <cell r="C58">
            <v>5</v>
          </cell>
          <cell r="D58" t="str">
            <v>B</v>
          </cell>
          <cell r="E58">
            <v>17</v>
          </cell>
          <cell r="F58" t="str">
            <v>Z</v>
          </cell>
          <cell r="G58">
            <v>1</v>
          </cell>
          <cell r="H58" t="str">
            <v>C5705B-17Z-1</v>
          </cell>
          <cell r="I58">
            <v>0.39</v>
          </cell>
          <cell r="J58">
            <v>32.700000000000003</v>
          </cell>
        </row>
        <row r="59">
          <cell r="A59" t="str">
            <v>18-1</v>
          </cell>
          <cell r="B59">
            <v>5057</v>
          </cell>
          <cell r="C59">
            <v>5</v>
          </cell>
          <cell r="D59" t="str">
            <v>B</v>
          </cell>
          <cell r="E59">
            <v>18</v>
          </cell>
          <cell r="F59" t="str">
            <v>Z</v>
          </cell>
          <cell r="G59">
            <v>1</v>
          </cell>
          <cell r="H59" t="str">
            <v>C5705B-18Z-1</v>
          </cell>
          <cell r="I59">
            <v>0.75</v>
          </cell>
          <cell r="J59">
            <v>33.200000000000003</v>
          </cell>
        </row>
        <row r="60">
          <cell r="A60" t="str">
            <v>18-2</v>
          </cell>
          <cell r="B60">
            <v>5057</v>
          </cell>
          <cell r="C60">
            <v>5</v>
          </cell>
          <cell r="D60" t="str">
            <v>B</v>
          </cell>
          <cell r="E60">
            <v>18</v>
          </cell>
          <cell r="F60" t="str">
            <v>Z</v>
          </cell>
          <cell r="G60">
            <v>2</v>
          </cell>
          <cell r="H60" t="str">
            <v>C5705B-18Z-2</v>
          </cell>
          <cell r="I60">
            <v>0.59499999999999997</v>
          </cell>
          <cell r="J60">
            <v>33.950000000000003</v>
          </cell>
        </row>
        <row r="61">
          <cell r="A61" t="str">
            <v>18-3</v>
          </cell>
          <cell r="B61">
            <v>5057</v>
          </cell>
          <cell r="C61">
            <v>5</v>
          </cell>
          <cell r="D61" t="str">
            <v>B</v>
          </cell>
          <cell r="E61">
            <v>18</v>
          </cell>
          <cell r="F61" t="str">
            <v>Z</v>
          </cell>
          <cell r="G61">
            <v>3</v>
          </cell>
          <cell r="H61" t="str">
            <v>C5705B-18Z-3</v>
          </cell>
          <cell r="I61">
            <v>0.88</v>
          </cell>
          <cell r="J61">
            <v>34.545000000000002</v>
          </cell>
        </row>
        <row r="62">
          <cell r="A62" t="str">
            <v>18-4</v>
          </cell>
          <cell r="B62">
            <v>5057</v>
          </cell>
          <cell r="C62">
            <v>5</v>
          </cell>
          <cell r="D62" t="str">
            <v>B</v>
          </cell>
          <cell r="E62">
            <v>18</v>
          </cell>
          <cell r="F62" t="str">
            <v>Z</v>
          </cell>
          <cell r="G62">
            <v>4</v>
          </cell>
          <cell r="H62" t="str">
            <v>C5705B-18Z-4</v>
          </cell>
          <cell r="I62">
            <v>0.57499999999999996</v>
          </cell>
          <cell r="J62">
            <v>35.424999999999997</v>
          </cell>
        </row>
        <row r="63">
          <cell r="A63" t="str">
            <v>19-1</v>
          </cell>
          <cell r="B63">
            <v>5057</v>
          </cell>
          <cell r="C63">
            <v>5</v>
          </cell>
          <cell r="D63" t="str">
            <v>B</v>
          </cell>
          <cell r="E63">
            <v>19</v>
          </cell>
          <cell r="F63" t="str">
            <v>Z</v>
          </cell>
          <cell r="G63">
            <v>1</v>
          </cell>
          <cell r="H63" t="str">
            <v>C5705B-19Z-1</v>
          </cell>
          <cell r="I63">
            <v>0.83</v>
          </cell>
          <cell r="J63">
            <v>35.700000000000003</v>
          </cell>
        </row>
        <row r="64">
          <cell r="A64" t="str">
            <v>19-2</v>
          </cell>
          <cell r="B64">
            <v>5057</v>
          </cell>
          <cell r="C64">
            <v>5</v>
          </cell>
          <cell r="D64" t="str">
            <v>B</v>
          </cell>
          <cell r="E64">
            <v>19</v>
          </cell>
          <cell r="F64" t="str">
            <v>Z</v>
          </cell>
          <cell r="G64">
            <v>2</v>
          </cell>
          <cell r="H64" t="str">
            <v>C5705B-19Z-2</v>
          </cell>
          <cell r="I64">
            <v>0.86499999999999999</v>
          </cell>
          <cell r="J64">
            <v>36.53</v>
          </cell>
        </row>
        <row r="65">
          <cell r="A65" t="str">
            <v>19-3</v>
          </cell>
          <cell r="B65">
            <v>5057</v>
          </cell>
          <cell r="C65">
            <v>5</v>
          </cell>
          <cell r="D65" t="str">
            <v>B</v>
          </cell>
          <cell r="E65">
            <v>19</v>
          </cell>
          <cell r="F65" t="str">
            <v>Z</v>
          </cell>
          <cell r="G65">
            <v>3</v>
          </cell>
          <cell r="H65" t="str">
            <v>C5705B-19Z-3</v>
          </cell>
          <cell r="I65">
            <v>0.78</v>
          </cell>
          <cell r="J65">
            <v>37.395000000000003</v>
          </cell>
        </row>
        <row r="66">
          <cell r="A66" t="str">
            <v>19-4</v>
          </cell>
          <cell r="B66">
            <v>5057</v>
          </cell>
          <cell r="C66">
            <v>5</v>
          </cell>
          <cell r="D66" t="str">
            <v>B</v>
          </cell>
          <cell r="E66">
            <v>19</v>
          </cell>
          <cell r="F66" t="str">
            <v>Z</v>
          </cell>
          <cell r="G66">
            <v>4</v>
          </cell>
          <cell r="H66" t="str">
            <v>C5705B-19Z-4</v>
          </cell>
          <cell r="I66">
            <v>0.6</v>
          </cell>
          <cell r="J66">
            <v>38.174999999999997</v>
          </cell>
        </row>
        <row r="67">
          <cell r="A67" t="str">
            <v>20-1</v>
          </cell>
          <cell r="B67">
            <v>5057</v>
          </cell>
          <cell r="C67">
            <v>5</v>
          </cell>
          <cell r="D67" t="str">
            <v>B</v>
          </cell>
          <cell r="E67">
            <v>20</v>
          </cell>
          <cell r="F67" t="str">
            <v>Z</v>
          </cell>
          <cell r="G67">
            <v>1</v>
          </cell>
          <cell r="H67" t="str">
            <v>C5705B-20Z-1</v>
          </cell>
          <cell r="I67">
            <v>0.59</v>
          </cell>
          <cell r="J67">
            <v>38.700000000000003</v>
          </cell>
        </row>
        <row r="68">
          <cell r="A68" t="str">
            <v>20-2</v>
          </cell>
          <cell r="B68">
            <v>5057</v>
          </cell>
          <cell r="C68">
            <v>5</v>
          </cell>
          <cell r="D68" t="str">
            <v>B</v>
          </cell>
          <cell r="E68">
            <v>20</v>
          </cell>
          <cell r="F68" t="str">
            <v>Z</v>
          </cell>
          <cell r="G68">
            <v>2</v>
          </cell>
          <cell r="H68" t="str">
            <v>C5705B-20Z-2</v>
          </cell>
          <cell r="I68">
            <v>0.84499999999999997</v>
          </cell>
          <cell r="J68">
            <v>39.29</v>
          </cell>
        </row>
        <row r="69">
          <cell r="A69" t="str">
            <v>20-3</v>
          </cell>
          <cell r="B69">
            <v>5057</v>
          </cell>
          <cell r="C69">
            <v>5</v>
          </cell>
          <cell r="D69" t="str">
            <v>B</v>
          </cell>
          <cell r="E69">
            <v>20</v>
          </cell>
          <cell r="F69" t="str">
            <v>Z</v>
          </cell>
          <cell r="G69">
            <v>3</v>
          </cell>
          <cell r="H69" t="str">
            <v>C5705B-20Z-3</v>
          </cell>
          <cell r="I69">
            <v>0.86499999999999999</v>
          </cell>
          <cell r="J69">
            <v>40.134999999999998</v>
          </cell>
        </row>
        <row r="70">
          <cell r="A70" t="str">
            <v>20-4</v>
          </cell>
          <cell r="B70">
            <v>5057</v>
          </cell>
          <cell r="C70">
            <v>5</v>
          </cell>
          <cell r="D70" t="str">
            <v>B</v>
          </cell>
          <cell r="E70">
            <v>20</v>
          </cell>
          <cell r="F70" t="str">
            <v>Z</v>
          </cell>
          <cell r="G70">
            <v>4</v>
          </cell>
          <cell r="H70" t="str">
            <v>C5705B-20Z-4</v>
          </cell>
          <cell r="I70">
            <v>0.84</v>
          </cell>
          <cell r="J70">
            <v>41</v>
          </cell>
        </row>
        <row r="71">
          <cell r="A71" t="str">
            <v>21-1</v>
          </cell>
          <cell r="B71">
            <v>5057</v>
          </cell>
          <cell r="C71">
            <v>5</v>
          </cell>
          <cell r="D71" t="str">
            <v>B</v>
          </cell>
          <cell r="E71">
            <v>21</v>
          </cell>
          <cell r="F71" t="str">
            <v>Z</v>
          </cell>
          <cell r="G71">
            <v>1</v>
          </cell>
          <cell r="H71" t="str">
            <v>C5705B-21Z-1</v>
          </cell>
          <cell r="I71">
            <v>0.95499999999999996</v>
          </cell>
          <cell r="J71">
            <v>41.7</v>
          </cell>
        </row>
        <row r="72">
          <cell r="A72" t="str">
            <v>22-1</v>
          </cell>
          <cell r="B72">
            <v>5057</v>
          </cell>
          <cell r="C72">
            <v>5</v>
          </cell>
          <cell r="D72" t="str">
            <v>B</v>
          </cell>
          <cell r="E72">
            <v>22</v>
          </cell>
          <cell r="F72" t="str">
            <v>Z</v>
          </cell>
          <cell r="G72">
            <v>1</v>
          </cell>
          <cell r="H72" t="str">
            <v>C5705B-22Z-1</v>
          </cell>
          <cell r="I72">
            <v>0.6</v>
          </cell>
          <cell r="J72">
            <v>42.7</v>
          </cell>
        </row>
        <row r="73">
          <cell r="A73" t="str">
            <v>22-2</v>
          </cell>
          <cell r="B73">
            <v>5057</v>
          </cell>
          <cell r="C73">
            <v>5</v>
          </cell>
          <cell r="D73" t="str">
            <v>B</v>
          </cell>
          <cell r="E73">
            <v>22</v>
          </cell>
          <cell r="F73" t="str">
            <v>Z</v>
          </cell>
          <cell r="G73">
            <v>2</v>
          </cell>
          <cell r="H73" t="str">
            <v>C5705B-22Z-2</v>
          </cell>
          <cell r="I73">
            <v>0.68</v>
          </cell>
          <cell r="J73">
            <v>43.3</v>
          </cell>
        </row>
        <row r="74">
          <cell r="A74" t="str">
            <v>22-3</v>
          </cell>
          <cell r="B74">
            <v>5057</v>
          </cell>
          <cell r="C74">
            <v>5</v>
          </cell>
          <cell r="D74" t="str">
            <v>B</v>
          </cell>
          <cell r="E74">
            <v>22</v>
          </cell>
          <cell r="F74" t="str">
            <v>Z</v>
          </cell>
          <cell r="G74">
            <v>3</v>
          </cell>
          <cell r="H74" t="str">
            <v>C5705B-22Z-3</v>
          </cell>
          <cell r="I74">
            <v>0.93500000000000005</v>
          </cell>
          <cell r="J74">
            <v>43.98</v>
          </cell>
        </row>
        <row r="75">
          <cell r="A75" t="str">
            <v>23-1</v>
          </cell>
          <cell r="B75">
            <v>5057</v>
          </cell>
          <cell r="C75">
            <v>5</v>
          </cell>
          <cell r="D75" t="str">
            <v>B</v>
          </cell>
          <cell r="E75">
            <v>23</v>
          </cell>
          <cell r="F75" t="str">
            <v>Z</v>
          </cell>
          <cell r="G75">
            <v>1</v>
          </cell>
          <cell r="H75" t="str">
            <v>C5705B-23Z-1</v>
          </cell>
          <cell r="I75">
            <v>0.94499999999999995</v>
          </cell>
          <cell r="J75">
            <v>44.7</v>
          </cell>
        </row>
        <row r="76">
          <cell r="A76" t="str">
            <v>23-2</v>
          </cell>
          <cell r="B76">
            <v>5057</v>
          </cell>
          <cell r="C76">
            <v>5</v>
          </cell>
          <cell r="D76" t="str">
            <v>B</v>
          </cell>
          <cell r="E76">
            <v>23</v>
          </cell>
          <cell r="F76" t="str">
            <v>Z</v>
          </cell>
          <cell r="G76">
            <v>2</v>
          </cell>
          <cell r="H76" t="str">
            <v>C5705B-23Z-2</v>
          </cell>
          <cell r="I76">
            <v>0.56499999999999995</v>
          </cell>
          <cell r="J76">
            <v>45.645000000000003</v>
          </cell>
        </row>
        <row r="77">
          <cell r="A77" t="str">
            <v>23-3</v>
          </cell>
          <cell r="B77">
            <v>5057</v>
          </cell>
          <cell r="C77">
            <v>5</v>
          </cell>
          <cell r="D77" t="str">
            <v>B</v>
          </cell>
          <cell r="E77">
            <v>23</v>
          </cell>
          <cell r="F77" t="str">
            <v>Z</v>
          </cell>
          <cell r="G77">
            <v>3</v>
          </cell>
          <cell r="H77" t="str">
            <v>C5705B-23Z-3</v>
          </cell>
          <cell r="I77">
            <v>0.86499999999999999</v>
          </cell>
          <cell r="J77">
            <v>46.21</v>
          </cell>
        </row>
        <row r="78">
          <cell r="A78" t="str">
            <v>23-4</v>
          </cell>
          <cell r="B78">
            <v>5057</v>
          </cell>
          <cell r="C78">
            <v>5</v>
          </cell>
          <cell r="D78" t="str">
            <v>B</v>
          </cell>
          <cell r="E78">
            <v>23</v>
          </cell>
          <cell r="F78" t="str">
            <v>Z</v>
          </cell>
          <cell r="G78">
            <v>4</v>
          </cell>
          <cell r="H78" t="str">
            <v>C5705B-23Z-4</v>
          </cell>
          <cell r="I78">
            <v>0.79</v>
          </cell>
          <cell r="J78">
            <v>47.075000000000003</v>
          </cell>
        </row>
        <row r="79">
          <cell r="A79" t="str">
            <v>24-1</v>
          </cell>
          <cell r="B79">
            <v>5057</v>
          </cell>
          <cell r="C79">
            <v>5</v>
          </cell>
          <cell r="D79" t="str">
            <v>B</v>
          </cell>
          <cell r="E79">
            <v>24</v>
          </cell>
          <cell r="F79" t="str">
            <v>Z</v>
          </cell>
          <cell r="G79">
            <v>1</v>
          </cell>
          <cell r="H79" t="str">
            <v>C5705B-24Z-1</v>
          </cell>
          <cell r="I79">
            <v>0.77500000000000002</v>
          </cell>
          <cell r="J79">
            <v>47.7</v>
          </cell>
        </row>
        <row r="80">
          <cell r="A80" t="str">
            <v>24-2</v>
          </cell>
          <cell r="B80">
            <v>5057</v>
          </cell>
          <cell r="C80">
            <v>5</v>
          </cell>
          <cell r="D80" t="str">
            <v>B</v>
          </cell>
          <cell r="E80">
            <v>24</v>
          </cell>
          <cell r="F80" t="str">
            <v>Z</v>
          </cell>
          <cell r="G80">
            <v>2</v>
          </cell>
          <cell r="H80" t="str">
            <v>C5705B-24Z-2</v>
          </cell>
          <cell r="I80">
            <v>0.95499999999999996</v>
          </cell>
          <cell r="J80">
            <v>48.475000000000001</v>
          </cell>
        </row>
        <row r="81">
          <cell r="A81" t="str">
            <v>24-3</v>
          </cell>
          <cell r="B81">
            <v>5057</v>
          </cell>
          <cell r="C81">
            <v>5</v>
          </cell>
          <cell r="D81" t="str">
            <v>B</v>
          </cell>
          <cell r="E81">
            <v>24</v>
          </cell>
          <cell r="F81" t="str">
            <v>Z</v>
          </cell>
          <cell r="G81">
            <v>3</v>
          </cell>
          <cell r="H81" t="str">
            <v>C5705B-24Z-3</v>
          </cell>
          <cell r="I81">
            <v>0.44</v>
          </cell>
          <cell r="J81">
            <v>49.43</v>
          </cell>
        </row>
        <row r="82">
          <cell r="A82" t="str">
            <v>24-4</v>
          </cell>
          <cell r="B82">
            <v>5057</v>
          </cell>
          <cell r="C82">
            <v>5</v>
          </cell>
          <cell r="D82" t="str">
            <v>B</v>
          </cell>
          <cell r="E82">
            <v>24</v>
          </cell>
          <cell r="F82" t="str">
            <v>Z</v>
          </cell>
          <cell r="G82">
            <v>4</v>
          </cell>
          <cell r="H82" t="str">
            <v>C5705B-24Z-4</v>
          </cell>
          <cell r="I82">
            <v>0.91500000000000004</v>
          </cell>
          <cell r="J82">
            <v>49.87</v>
          </cell>
        </row>
        <row r="83">
          <cell r="A83" t="str">
            <v>25-1</v>
          </cell>
          <cell r="B83">
            <v>5057</v>
          </cell>
          <cell r="C83">
            <v>5</v>
          </cell>
          <cell r="D83" t="str">
            <v>B</v>
          </cell>
          <cell r="E83">
            <v>25</v>
          </cell>
          <cell r="F83" t="str">
            <v>Z</v>
          </cell>
          <cell r="G83">
            <v>1</v>
          </cell>
          <cell r="H83" t="str">
            <v>C5705B-25Z-1</v>
          </cell>
          <cell r="I83">
            <v>0.9</v>
          </cell>
          <cell r="J83">
            <v>50.7</v>
          </cell>
        </row>
        <row r="84">
          <cell r="A84" t="str">
            <v>25-2</v>
          </cell>
          <cell r="B84">
            <v>5057</v>
          </cell>
          <cell r="C84">
            <v>5</v>
          </cell>
          <cell r="D84" t="str">
            <v>B</v>
          </cell>
          <cell r="E84">
            <v>25</v>
          </cell>
          <cell r="F84" t="str">
            <v>Z</v>
          </cell>
          <cell r="G84">
            <v>2</v>
          </cell>
          <cell r="H84" t="str">
            <v>C5705B-25Z-2</v>
          </cell>
          <cell r="I84">
            <v>0.755</v>
          </cell>
          <cell r="J84">
            <v>51.6</v>
          </cell>
        </row>
        <row r="85">
          <cell r="A85" t="str">
            <v>25-3</v>
          </cell>
          <cell r="B85">
            <v>5057</v>
          </cell>
          <cell r="C85">
            <v>5</v>
          </cell>
          <cell r="D85" t="str">
            <v>B</v>
          </cell>
          <cell r="E85">
            <v>25</v>
          </cell>
          <cell r="F85" t="str">
            <v>Z</v>
          </cell>
          <cell r="G85">
            <v>3</v>
          </cell>
          <cell r="H85" t="str">
            <v>C5705B-25Z-3</v>
          </cell>
          <cell r="I85">
            <v>0.98499999999999999</v>
          </cell>
          <cell r="J85">
            <v>52.354999999999997</v>
          </cell>
        </row>
        <row r="86">
          <cell r="A86" t="str">
            <v>25-4</v>
          </cell>
          <cell r="B86">
            <v>5057</v>
          </cell>
          <cell r="C86">
            <v>5</v>
          </cell>
          <cell r="D86" t="str">
            <v>B</v>
          </cell>
          <cell r="E86">
            <v>25</v>
          </cell>
          <cell r="F86" t="str">
            <v>Z</v>
          </cell>
          <cell r="G86">
            <v>4</v>
          </cell>
          <cell r="H86" t="str">
            <v>C5705B-25Z-4</v>
          </cell>
          <cell r="I86">
            <v>0.52500000000000002</v>
          </cell>
          <cell r="J86">
            <v>53.34</v>
          </cell>
        </row>
        <row r="87">
          <cell r="A87" t="str">
            <v>26-1</v>
          </cell>
          <cell r="B87">
            <v>5057</v>
          </cell>
          <cell r="C87">
            <v>5</v>
          </cell>
          <cell r="D87" t="str">
            <v>B</v>
          </cell>
          <cell r="E87">
            <v>26</v>
          </cell>
          <cell r="F87" t="str">
            <v>Z</v>
          </cell>
          <cell r="G87">
            <v>1</v>
          </cell>
          <cell r="H87" t="str">
            <v>C5705B-26Z-1</v>
          </cell>
          <cell r="I87">
            <v>0.68</v>
          </cell>
          <cell r="J87">
            <v>53.7</v>
          </cell>
        </row>
        <row r="88">
          <cell r="A88" t="str">
            <v>26-2</v>
          </cell>
          <cell r="B88">
            <v>5057</v>
          </cell>
          <cell r="C88">
            <v>5</v>
          </cell>
          <cell r="D88" t="str">
            <v>B</v>
          </cell>
          <cell r="E88">
            <v>26</v>
          </cell>
          <cell r="F88" t="str">
            <v>Z</v>
          </cell>
          <cell r="G88">
            <v>2</v>
          </cell>
          <cell r="H88" t="str">
            <v>C5705B-26Z-2</v>
          </cell>
          <cell r="I88">
            <v>0.71499999999999997</v>
          </cell>
          <cell r="J88">
            <v>54.38</v>
          </cell>
        </row>
        <row r="89">
          <cell r="A89" t="str">
            <v>26-3</v>
          </cell>
          <cell r="B89">
            <v>5057</v>
          </cell>
          <cell r="C89">
            <v>5</v>
          </cell>
          <cell r="D89" t="str">
            <v>B</v>
          </cell>
          <cell r="E89">
            <v>26</v>
          </cell>
          <cell r="F89" t="str">
            <v>Z</v>
          </cell>
          <cell r="G89">
            <v>3</v>
          </cell>
          <cell r="H89" t="str">
            <v>C5705B-26Z-3</v>
          </cell>
          <cell r="I89">
            <v>0.85</v>
          </cell>
          <cell r="J89">
            <v>55.094999999999999</v>
          </cell>
        </row>
        <row r="90">
          <cell r="A90" t="str">
            <v>26-4</v>
          </cell>
          <cell r="B90">
            <v>5057</v>
          </cell>
          <cell r="C90">
            <v>5</v>
          </cell>
          <cell r="D90" t="str">
            <v>B</v>
          </cell>
          <cell r="E90">
            <v>26</v>
          </cell>
          <cell r="F90" t="str">
            <v>Z</v>
          </cell>
          <cell r="G90">
            <v>4</v>
          </cell>
          <cell r="H90" t="str">
            <v>C5705B-26Z-4</v>
          </cell>
          <cell r="I90">
            <v>0.93</v>
          </cell>
          <cell r="J90">
            <v>55.945</v>
          </cell>
        </row>
        <row r="91">
          <cell r="A91" t="str">
            <v>27-1</v>
          </cell>
          <cell r="B91">
            <v>5057</v>
          </cell>
          <cell r="C91">
            <v>5</v>
          </cell>
          <cell r="D91" t="str">
            <v>B</v>
          </cell>
          <cell r="E91">
            <v>27</v>
          </cell>
          <cell r="F91" t="str">
            <v>Z</v>
          </cell>
          <cell r="G91">
            <v>1</v>
          </cell>
          <cell r="H91" t="str">
            <v>C5705B-27Z-1</v>
          </cell>
          <cell r="I91">
            <v>0.89500000000000002</v>
          </cell>
          <cell r="J91">
            <v>56.7</v>
          </cell>
        </row>
        <row r="92">
          <cell r="A92" t="str">
            <v>27-2</v>
          </cell>
          <cell r="B92">
            <v>5057</v>
          </cell>
          <cell r="C92">
            <v>5</v>
          </cell>
          <cell r="D92" t="str">
            <v>B</v>
          </cell>
          <cell r="E92">
            <v>27</v>
          </cell>
          <cell r="F92" t="str">
            <v>Z</v>
          </cell>
          <cell r="G92">
            <v>2</v>
          </cell>
          <cell r="H92" t="str">
            <v>C5705B-27Z-2</v>
          </cell>
          <cell r="I92">
            <v>0.89</v>
          </cell>
          <cell r="J92">
            <v>57.594999999999999</v>
          </cell>
        </row>
        <row r="93">
          <cell r="A93" t="str">
            <v>27-3</v>
          </cell>
          <cell r="B93">
            <v>5057</v>
          </cell>
          <cell r="C93">
            <v>5</v>
          </cell>
          <cell r="D93" t="str">
            <v>B</v>
          </cell>
          <cell r="E93">
            <v>27</v>
          </cell>
          <cell r="F93" t="str">
            <v>Z</v>
          </cell>
          <cell r="G93">
            <v>3</v>
          </cell>
          <cell r="H93" t="str">
            <v>C5705B-27Z-3</v>
          </cell>
          <cell r="I93">
            <v>0.55000000000000004</v>
          </cell>
          <cell r="J93">
            <v>58.484999999999999</v>
          </cell>
        </row>
        <row r="94">
          <cell r="A94" t="str">
            <v>27-4</v>
          </cell>
          <cell r="B94">
            <v>5057</v>
          </cell>
          <cell r="C94">
            <v>5</v>
          </cell>
          <cell r="D94" t="str">
            <v>B</v>
          </cell>
          <cell r="E94">
            <v>27</v>
          </cell>
          <cell r="F94" t="str">
            <v>Z</v>
          </cell>
          <cell r="G94">
            <v>4</v>
          </cell>
          <cell r="H94" t="str">
            <v>C5705B-27Z-4</v>
          </cell>
          <cell r="I94">
            <v>0.93500000000000005</v>
          </cell>
          <cell r="J94">
            <v>59.034999999999997</v>
          </cell>
        </row>
        <row r="95">
          <cell r="A95" t="str">
            <v>28-1</v>
          </cell>
          <cell r="B95">
            <v>5057</v>
          </cell>
          <cell r="C95">
            <v>5</v>
          </cell>
          <cell r="D95" t="str">
            <v>B</v>
          </cell>
          <cell r="E95">
            <v>28</v>
          </cell>
          <cell r="F95" t="str">
            <v>Z</v>
          </cell>
          <cell r="G95">
            <v>1</v>
          </cell>
          <cell r="H95" t="str">
            <v>C5705B-28Z-1</v>
          </cell>
          <cell r="I95">
            <v>0.91</v>
          </cell>
          <cell r="J95">
            <v>59.7</v>
          </cell>
        </row>
        <row r="96">
          <cell r="A96" t="str">
            <v>28-2</v>
          </cell>
          <cell r="B96">
            <v>5057</v>
          </cell>
          <cell r="C96">
            <v>5</v>
          </cell>
          <cell r="D96" t="str">
            <v>B</v>
          </cell>
          <cell r="E96">
            <v>28</v>
          </cell>
          <cell r="F96" t="str">
            <v>Z</v>
          </cell>
          <cell r="G96">
            <v>2</v>
          </cell>
          <cell r="H96" t="str">
            <v>C5705B-28Z-2</v>
          </cell>
          <cell r="I96">
            <v>0.83</v>
          </cell>
          <cell r="J96">
            <v>60.61</v>
          </cell>
        </row>
        <row r="97">
          <cell r="A97" t="str">
            <v>28-3</v>
          </cell>
          <cell r="B97">
            <v>5057</v>
          </cell>
          <cell r="C97">
            <v>5</v>
          </cell>
          <cell r="D97" t="str">
            <v>B</v>
          </cell>
          <cell r="E97">
            <v>28</v>
          </cell>
          <cell r="F97" t="str">
            <v>Z</v>
          </cell>
          <cell r="G97">
            <v>3</v>
          </cell>
          <cell r="H97" t="str">
            <v>C5705B-28Z-3</v>
          </cell>
          <cell r="I97">
            <v>0.75</v>
          </cell>
          <cell r="J97">
            <v>61.44</v>
          </cell>
        </row>
        <row r="98">
          <cell r="A98" t="str">
            <v>28-4</v>
          </cell>
          <cell r="B98">
            <v>5057</v>
          </cell>
          <cell r="C98">
            <v>5</v>
          </cell>
          <cell r="D98" t="str">
            <v>B</v>
          </cell>
          <cell r="E98">
            <v>28</v>
          </cell>
          <cell r="F98" t="str">
            <v>Z</v>
          </cell>
          <cell r="G98">
            <v>4</v>
          </cell>
          <cell r="H98" t="str">
            <v>C5705B-28Z-4</v>
          </cell>
          <cell r="I98">
            <v>0.56999999999999995</v>
          </cell>
          <cell r="J98">
            <v>62.19</v>
          </cell>
        </row>
        <row r="99">
          <cell r="A99" t="str">
            <v>29-1</v>
          </cell>
          <cell r="B99">
            <v>5057</v>
          </cell>
          <cell r="C99">
            <v>5</v>
          </cell>
          <cell r="D99" t="str">
            <v>B</v>
          </cell>
          <cell r="E99">
            <v>29</v>
          </cell>
          <cell r="F99" t="str">
            <v>Z</v>
          </cell>
          <cell r="G99">
            <v>1</v>
          </cell>
          <cell r="H99" t="str">
            <v>C5705B-29Z-1</v>
          </cell>
          <cell r="I99">
            <v>0.82499999999999996</v>
          </cell>
          <cell r="J99">
            <v>62.7</v>
          </cell>
        </row>
        <row r="100">
          <cell r="A100" t="str">
            <v>29-2</v>
          </cell>
          <cell r="B100">
            <v>5057</v>
          </cell>
          <cell r="C100">
            <v>5</v>
          </cell>
          <cell r="D100" t="str">
            <v>B</v>
          </cell>
          <cell r="E100">
            <v>29</v>
          </cell>
          <cell r="F100" t="str">
            <v>Z</v>
          </cell>
          <cell r="G100">
            <v>2</v>
          </cell>
          <cell r="H100" t="str">
            <v>C5705B-29Z-2</v>
          </cell>
          <cell r="I100">
            <v>0.72</v>
          </cell>
          <cell r="J100">
            <v>63.524999999999999</v>
          </cell>
        </row>
        <row r="101">
          <cell r="A101" t="str">
            <v>29-3</v>
          </cell>
          <cell r="B101">
            <v>5057</v>
          </cell>
          <cell r="C101">
            <v>5</v>
          </cell>
          <cell r="D101" t="str">
            <v>B</v>
          </cell>
          <cell r="E101">
            <v>29</v>
          </cell>
          <cell r="F101" t="str">
            <v>Z</v>
          </cell>
          <cell r="G101">
            <v>3</v>
          </cell>
          <cell r="H101" t="str">
            <v>C5705B-29Z-3</v>
          </cell>
          <cell r="I101">
            <v>0.995</v>
          </cell>
          <cell r="J101">
            <v>64.245000000000005</v>
          </cell>
        </row>
        <row r="102">
          <cell r="A102" t="str">
            <v>29-4</v>
          </cell>
          <cell r="B102">
            <v>5057</v>
          </cell>
          <cell r="C102">
            <v>5</v>
          </cell>
          <cell r="D102" t="str">
            <v>B</v>
          </cell>
          <cell r="E102">
            <v>29</v>
          </cell>
          <cell r="F102" t="str">
            <v>Z</v>
          </cell>
          <cell r="G102">
            <v>4</v>
          </cell>
          <cell r="H102" t="str">
            <v>C5705B-29Z-4</v>
          </cell>
          <cell r="I102">
            <v>0.64</v>
          </cell>
          <cell r="J102">
            <v>65.239999999999995</v>
          </cell>
        </row>
        <row r="103">
          <cell r="A103" t="str">
            <v>30-1</v>
          </cell>
          <cell r="B103">
            <v>5057</v>
          </cell>
          <cell r="C103">
            <v>5</v>
          </cell>
          <cell r="D103" t="str">
            <v>B</v>
          </cell>
          <cell r="E103">
            <v>30</v>
          </cell>
          <cell r="F103" t="str">
            <v>Z</v>
          </cell>
          <cell r="G103">
            <v>1</v>
          </cell>
          <cell r="H103" t="str">
            <v>C5705B-30Z-1</v>
          </cell>
          <cell r="I103">
            <v>0.97</v>
          </cell>
          <cell r="J103">
            <v>65.7</v>
          </cell>
        </row>
        <row r="104">
          <cell r="A104" t="str">
            <v>30-2</v>
          </cell>
          <cell r="B104">
            <v>5057</v>
          </cell>
          <cell r="C104">
            <v>5</v>
          </cell>
          <cell r="D104" t="str">
            <v>B</v>
          </cell>
          <cell r="E104">
            <v>30</v>
          </cell>
          <cell r="F104" t="str">
            <v>Z</v>
          </cell>
          <cell r="G104">
            <v>2</v>
          </cell>
          <cell r="H104" t="str">
            <v>C5705B-30Z-2</v>
          </cell>
          <cell r="I104">
            <v>0.59</v>
          </cell>
          <cell r="J104">
            <v>66.67</v>
          </cell>
        </row>
        <row r="105">
          <cell r="A105" t="str">
            <v>30-3</v>
          </cell>
          <cell r="B105">
            <v>5057</v>
          </cell>
          <cell r="C105">
            <v>5</v>
          </cell>
          <cell r="D105" t="str">
            <v>B</v>
          </cell>
          <cell r="E105">
            <v>30</v>
          </cell>
          <cell r="F105" t="str">
            <v>Z</v>
          </cell>
          <cell r="G105">
            <v>3</v>
          </cell>
          <cell r="H105" t="str">
            <v>C5705B-30Z-3</v>
          </cell>
          <cell r="I105">
            <v>0.93500000000000005</v>
          </cell>
          <cell r="J105">
            <v>67.260000000000005</v>
          </cell>
        </row>
        <row r="106">
          <cell r="A106" t="str">
            <v>30-4</v>
          </cell>
          <cell r="B106">
            <v>5057</v>
          </cell>
          <cell r="C106">
            <v>5</v>
          </cell>
          <cell r="D106" t="str">
            <v>B</v>
          </cell>
          <cell r="E106">
            <v>30</v>
          </cell>
          <cell r="F106" t="str">
            <v>Z</v>
          </cell>
          <cell r="G106">
            <v>4</v>
          </cell>
          <cell r="H106" t="str">
            <v>C5705B-30Z-4</v>
          </cell>
          <cell r="I106">
            <v>0.67</v>
          </cell>
          <cell r="J106">
            <v>68.194999999999993</v>
          </cell>
        </row>
        <row r="107">
          <cell r="A107" t="str">
            <v>31-1</v>
          </cell>
          <cell r="B107">
            <v>5057</v>
          </cell>
          <cell r="C107">
            <v>5</v>
          </cell>
          <cell r="D107" t="str">
            <v>B</v>
          </cell>
          <cell r="E107">
            <v>31</v>
          </cell>
          <cell r="F107" t="str">
            <v>Z</v>
          </cell>
          <cell r="G107">
            <v>1</v>
          </cell>
          <cell r="H107" t="str">
            <v>C5705B-31Z-1</v>
          </cell>
          <cell r="I107">
            <v>0.97</v>
          </cell>
          <cell r="J107">
            <v>68.7</v>
          </cell>
        </row>
        <row r="108">
          <cell r="A108" t="str">
            <v>31-2</v>
          </cell>
          <cell r="B108">
            <v>5057</v>
          </cell>
          <cell r="C108">
            <v>5</v>
          </cell>
          <cell r="D108" t="str">
            <v>B</v>
          </cell>
          <cell r="E108">
            <v>31</v>
          </cell>
          <cell r="F108" t="str">
            <v>Z</v>
          </cell>
          <cell r="G108">
            <v>2</v>
          </cell>
          <cell r="H108" t="str">
            <v>C5705B-31Z-2</v>
          </cell>
          <cell r="I108">
            <v>0.75</v>
          </cell>
          <cell r="J108">
            <v>69.67</v>
          </cell>
        </row>
        <row r="109">
          <cell r="A109" t="str">
            <v>31-3</v>
          </cell>
          <cell r="B109">
            <v>5057</v>
          </cell>
          <cell r="C109">
            <v>5</v>
          </cell>
          <cell r="D109" t="str">
            <v>B</v>
          </cell>
          <cell r="E109">
            <v>31</v>
          </cell>
          <cell r="F109" t="str">
            <v>Z</v>
          </cell>
          <cell r="G109">
            <v>3</v>
          </cell>
          <cell r="H109" t="str">
            <v>C5705B-31Z-3</v>
          </cell>
          <cell r="I109">
            <v>0.43</v>
          </cell>
          <cell r="J109">
            <v>70.42</v>
          </cell>
        </row>
        <row r="110">
          <cell r="A110" t="str">
            <v>31-4</v>
          </cell>
          <cell r="B110">
            <v>5057</v>
          </cell>
          <cell r="C110">
            <v>5</v>
          </cell>
          <cell r="D110" t="str">
            <v>B</v>
          </cell>
          <cell r="E110">
            <v>31</v>
          </cell>
          <cell r="F110" t="str">
            <v>Z</v>
          </cell>
          <cell r="G110">
            <v>4</v>
          </cell>
          <cell r="H110" t="str">
            <v>C5705B-31Z-4</v>
          </cell>
          <cell r="I110">
            <v>0.99</v>
          </cell>
          <cell r="J110">
            <v>70.849999999999994</v>
          </cell>
        </row>
        <row r="111">
          <cell r="A111" t="str">
            <v>32-1</v>
          </cell>
          <cell r="B111">
            <v>5057</v>
          </cell>
          <cell r="C111">
            <v>5</v>
          </cell>
          <cell r="D111" t="str">
            <v>B</v>
          </cell>
          <cell r="E111">
            <v>32</v>
          </cell>
          <cell r="F111" t="str">
            <v>Z</v>
          </cell>
          <cell r="G111">
            <v>1</v>
          </cell>
          <cell r="H111" t="str">
            <v>C5705B-32Z-1</v>
          </cell>
          <cell r="I111">
            <v>0.77500000000000002</v>
          </cell>
          <cell r="J111">
            <v>71.7</v>
          </cell>
        </row>
        <row r="112">
          <cell r="A112" t="str">
            <v>32-2</v>
          </cell>
          <cell r="B112">
            <v>5057</v>
          </cell>
          <cell r="C112">
            <v>5</v>
          </cell>
          <cell r="D112" t="str">
            <v>B</v>
          </cell>
          <cell r="E112">
            <v>32</v>
          </cell>
          <cell r="F112" t="str">
            <v>Z</v>
          </cell>
          <cell r="G112">
            <v>2</v>
          </cell>
          <cell r="H112" t="str">
            <v>C5705B-32Z-2</v>
          </cell>
          <cell r="I112">
            <v>0.91</v>
          </cell>
          <cell r="J112">
            <v>72.474999999999994</v>
          </cell>
        </row>
        <row r="113">
          <cell r="A113" t="str">
            <v>32-3</v>
          </cell>
          <cell r="B113">
            <v>5057</v>
          </cell>
          <cell r="C113">
            <v>5</v>
          </cell>
          <cell r="D113" t="str">
            <v>B</v>
          </cell>
          <cell r="E113">
            <v>32</v>
          </cell>
          <cell r="F113" t="str">
            <v>Z</v>
          </cell>
          <cell r="G113">
            <v>3</v>
          </cell>
          <cell r="H113" t="str">
            <v>C5705B-32Z-3</v>
          </cell>
          <cell r="I113">
            <v>0.85</v>
          </cell>
          <cell r="J113">
            <v>73.385000000000005</v>
          </cell>
        </row>
        <row r="114">
          <cell r="A114" t="str">
            <v>32-4</v>
          </cell>
          <cell r="B114">
            <v>5057</v>
          </cell>
          <cell r="C114">
            <v>5</v>
          </cell>
          <cell r="D114" t="str">
            <v>B</v>
          </cell>
          <cell r="E114">
            <v>32</v>
          </cell>
          <cell r="F114" t="str">
            <v>Z</v>
          </cell>
          <cell r="G114">
            <v>4</v>
          </cell>
          <cell r="H114" t="str">
            <v>C5705B-32Z-4</v>
          </cell>
          <cell r="I114">
            <v>0.7</v>
          </cell>
          <cell r="J114">
            <v>74.234999999999999</v>
          </cell>
        </row>
        <row r="115">
          <cell r="A115" t="str">
            <v>33-1</v>
          </cell>
          <cell r="B115">
            <v>5057</v>
          </cell>
          <cell r="C115">
            <v>5</v>
          </cell>
          <cell r="D115" t="str">
            <v>B</v>
          </cell>
          <cell r="E115">
            <v>33</v>
          </cell>
          <cell r="F115" t="str">
            <v>Z</v>
          </cell>
          <cell r="G115">
            <v>1</v>
          </cell>
          <cell r="H115" t="str">
            <v>C5705B-33Z-1</v>
          </cell>
          <cell r="I115">
            <v>0.58499999999999996</v>
          </cell>
          <cell r="J115">
            <v>74.7</v>
          </cell>
        </row>
        <row r="116">
          <cell r="A116" t="str">
            <v>33-2</v>
          </cell>
          <cell r="B116">
            <v>5057</v>
          </cell>
          <cell r="C116">
            <v>5</v>
          </cell>
          <cell r="D116" t="str">
            <v>B</v>
          </cell>
          <cell r="E116">
            <v>33</v>
          </cell>
          <cell r="F116" t="str">
            <v>Z</v>
          </cell>
          <cell r="G116">
            <v>2</v>
          </cell>
          <cell r="H116" t="str">
            <v>C5705B-33Z-2</v>
          </cell>
          <cell r="I116">
            <v>0.95499999999999996</v>
          </cell>
          <cell r="J116">
            <v>75.284999999999997</v>
          </cell>
        </row>
        <row r="117">
          <cell r="A117" t="str">
            <v>33-3</v>
          </cell>
          <cell r="B117">
            <v>5057</v>
          </cell>
          <cell r="C117">
            <v>5</v>
          </cell>
          <cell r="D117" t="str">
            <v>B</v>
          </cell>
          <cell r="E117">
            <v>33</v>
          </cell>
          <cell r="F117" t="str">
            <v>Z</v>
          </cell>
          <cell r="G117">
            <v>3</v>
          </cell>
          <cell r="H117" t="str">
            <v>C5705B-33Z-3</v>
          </cell>
          <cell r="I117">
            <v>0.81499999999999995</v>
          </cell>
          <cell r="J117">
            <v>76.239999999999995</v>
          </cell>
        </row>
        <row r="118">
          <cell r="A118" t="str">
            <v>33-4</v>
          </cell>
          <cell r="B118">
            <v>5057</v>
          </cell>
          <cell r="C118">
            <v>5</v>
          </cell>
          <cell r="D118" t="str">
            <v>B</v>
          </cell>
          <cell r="E118">
            <v>33</v>
          </cell>
          <cell r="F118" t="str">
            <v>Z</v>
          </cell>
          <cell r="G118">
            <v>4</v>
          </cell>
          <cell r="H118" t="str">
            <v>C5705B-33Z-4</v>
          </cell>
          <cell r="I118">
            <v>0.875</v>
          </cell>
          <cell r="J118">
            <v>77.055000000000007</v>
          </cell>
        </row>
        <row r="119">
          <cell r="A119" t="str">
            <v>34-1</v>
          </cell>
          <cell r="B119">
            <v>5057</v>
          </cell>
          <cell r="C119">
            <v>5</v>
          </cell>
          <cell r="D119" t="str">
            <v>B</v>
          </cell>
          <cell r="E119">
            <v>34</v>
          </cell>
          <cell r="F119" t="str">
            <v>Z</v>
          </cell>
          <cell r="G119">
            <v>1</v>
          </cell>
          <cell r="H119" t="str">
            <v>C5705B-34Z-1</v>
          </cell>
          <cell r="I119">
            <v>0.53</v>
          </cell>
          <cell r="J119">
            <v>77.7</v>
          </cell>
        </row>
        <row r="120">
          <cell r="A120" t="str">
            <v>34-2</v>
          </cell>
          <cell r="B120">
            <v>5057</v>
          </cell>
          <cell r="C120">
            <v>5</v>
          </cell>
          <cell r="D120" t="str">
            <v>B</v>
          </cell>
          <cell r="E120">
            <v>34</v>
          </cell>
          <cell r="F120" t="str">
            <v>Z</v>
          </cell>
          <cell r="G120">
            <v>2</v>
          </cell>
          <cell r="H120" t="str">
            <v>C5705B-34Z-2</v>
          </cell>
          <cell r="I120">
            <v>0.94</v>
          </cell>
          <cell r="J120">
            <v>78.23</v>
          </cell>
        </row>
        <row r="121">
          <cell r="A121" t="str">
            <v>34-3</v>
          </cell>
          <cell r="B121">
            <v>5057</v>
          </cell>
          <cell r="C121">
            <v>5</v>
          </cell>
          <cell r="D121" t="str">
            <v>B</v>
          </cell>
          <cell r="E121">
            <v>34</v>
          </cell>
          <cell r="F121" t="str">
            <v>Z</v>
          </cell>
          <cell r="G121">
            <v>3</v>
          </cell>
          <cell r="H121" t="str">
            <v>C5705B-34Z-3</v>
          </cell>
          <cell r="I121">
            <v>0.76500000000000001</v>
          </cell>
          <cell r="J121">
            <v>79.17</v>
          </cell>
        </row>
        <row r="122">
          <cell r="A122" t="str">
            <v>34-4</v>
          </cell>
          <cell r="B122">
            <v>5057</v>
          </cell>
          <cell r="C122">
            <v>5</v>
          </cell>
          <cell r="D122" t="str">
            <v>B</v>
          </cell>
          <cell r="E122">
            <v>34</v>
          </cell>
          <cell r="F122" t="str">
            <v>Z</v>
          </cell>
          <cell r="G122">
            <v>4</v>
          </cell>
          <cell r="H122" t="str">
            <v>C5705B-34Z-4</v>
          </cell>
          <cell r="I122">
            <v>0.89</v>
          </cell>
          <cell r="J122">
            <v>79.935000000000002</v>
          </cell>
        </row>
        <row r="123">
          <cell r="A123" t="str">
            <v>35-1</v>
          </cell>
          <cell r="B123">
            <v>5057</v>
          </cell>
          <cell r="C123">
            <v>5</v>
          </cell>
          <cell r="D123" t="str">
            <v>B</v>
          </cell>
          <cell r="E123">
            <v>35</v>
          </cell>
          <cell r="F123" t="str">
            <v>Z</v>
          </cell>
          <cell r="G123">
            <v>1</v>
          </cell>
          <cell r="H123" t="str">
            <v>C5705B-35Z-1</v>
          </cell>
          <cell r="I123">
            <v>0.57499999999999996</v>
          </cell>
          <cell r="J123">
            <v>80.7</v>
          </cell>
        </row>
        <row r="124">
          <cell r="A124" t="str">
            <v>35-2</v>
          </cell>
          <cell r="B124">
            <v>5057</v>
          </cell>
          <cell r="C124">
            <v>5</v>
          </cell>
          <cell r="D124" t="str">
            <v>B</v>
          </cell>
          <cell r="E124">
            <v>35</v>
          </cell>
          <cell r="F124" t="str">
            <v>Z</v>
          </cell>
          <cell r="G124">
            <v>2</v>
          </cell>
          <cell r="H124" t="str">
            <v>C5705B-35Z-2</v>
          </cell>
          <cell r="I124">
            <v>0.89500000000000002</v>
          </cell>
          <cell r="J124">
            <v>81.275000000000006</v>
          </cell>
        </row>
        <row r="125">
          <cell r="A125" t="str">
            <v>35-3</v>
          </cell>
          <cell r="B125">
            <v>5057</v>
          </cell>
          <cell r="C125">
            <v>5</v>
          </cell>
          <cell r="D125" t="str">
            <v>B</v>
          </cell>
          <cell r="E125">
            <v>35</v>
          </cell>
          <cell r="F125" t="str">
            <v>Z</v>
          </cell>
          <cell r="G125">
            <v>3</v>
          </cell>
          <cell r="H125" t="str">
            <v>C5705B-35Z-3</v>
          </cell>
          <cell r="I125">
            <v>0.91500000000000004</v>
          </cell>
          <cell r="J125">
            <v>82.17</v>
          </cell>
        </row>
        <row r="126">
          <cell r="A126" t="str">
            <v>35-4</v>
          </cell>
          <cell r="B126">
            <v>5057</v>
          </cell>
          <cell r="C126">
            <v>5</v>
          </cell>
          <cell r="D126" t="str">
            <v>B</v>
          </cell>
          <cell r="E126">
            <v>35</v>
          </cell>
          <cell r="F126" t="str">
            <v>Z</v>
          </cell>
          <cell r="G126">
            <v>4</v>
          </cell>
          <cell r="H126" t="str">
            <v>C5705B-35Z-4</v>
          </cell>
          <cell r="I126">
            <v>0.81</v>
          </cell>
          <cell r="J126">
            <v>83.084999999999994</v>
          </cell>
        </row>
        <row r="127">
          <cell r="A127" t="str">
            <v>36-1</v>
          </cell>
          <cell r="B127">
            <v>5057</v>
          </cell>
          <cell r="C127">
            <v>5</v>
          </cell>
          <cell r="D127" t="str">
            <v>B</v>
          </cell>
          <cell r="E127">
            <v>36</v>
          </cell>
          <cell r="F127" t="str">
            <v>Z</v>
          </cell>
          <cell r="G127">
            <v>1</v>
          </cell>
          <cell r="H127" t="str">
            <v>C5705B-36Z-1</v>
          </cell>
          <cell r="I127">
            <v>0.74</v>
          </cell>
          <cell r="J127">
            <v>83.7</v>
          </cell>
        </row>
        <row r="128">
          <cell r="A128" t="str">
            <v>36-2</v>
          </cell>
          <cell r="B128">
            <v>5057</v>
          </cell>
          <cell r="C128">
            <v>5</v>
          </cell>
          <cell r="D128" t="str">
            <v>B</v>
          </cell>
          <cell r="E128">
            <v>36</v>
          </cell>
          <cell r="F128" t="str">
            <v>Z</v>
          </cell>
          <cell r="G128">
            <v>2</v>
          </cell>
          <cell r="H128" t="str">
            <v>C5705B-36Z-2</v>
          </cell>
          <cell r="I128">
            <v>0.88500000000000001</v>
          </cell>
          <cell r="J128">
            <v>84.44</v>
          </cell>
        </row>
        <row r="129">
          <cell r="A129" t="str">
            <v>36-3</v>
          </cell>
          <cell r="B129">
            <v>5057</v>
          </cell>
          <cell r="C129">
            <v>5</v>
          </cell>
          <cell r="D129" t="str">
            <v>B</v>
          </cell>
          <cell r="E129">
            <v>36</v>
          </cell>
          <cell r="F129" t="str">
            <v>Z</v>
          </cell>
          <cell r="G129">
            <v>3</v>
          </cell>
          <cell r="H129" t="str">
            <v>C5705B-36Z-3</v>
          </cell>
          <cell r="I129">
            <v>0.92500000000000004</v>
          </cell>
          <cell r="J129">
            <v>85.325000000000003</v>
          </cell>
        </row>
        <row r="130">
          <cell r="A130" t="str">
            <v>36-4</v>
          </cell>
          <cell r="B130">
            <v>5057</v>
          </cell>
          <cell r="C130">
            <v>5</v>
          </cell>
          <cell r="D130" t="str">
            <v>B</v>
          </cell>
          <cell r="E130">
            <v>36</v>
          </cell>
          <cell r="F130" t="str">
            <v>Z</v>
          </cell>
          <cell r="G130">
            <v>4</v>
          </cell>
          <cell r="H130" t="str">
            <v>C5705B-36Z-4</v>
          </cell>
          <cell r="I130">
            <v>0.57499999999999996</v>
          </cell>
          <cell r="J130">
            <v>86.25</v>
          </cell>
        </row>
        <row r="131">
          <cell r="A131" t="str">
            <v>37-1</v>
          </cell>
          <cell r="B131">
            <v>5057</v>
          </cell>
          <cell r="C131">
            <v>5</v>
          </cell>
          <cell r="D131" t="str">
            <v>B</v>
          </cell>
          <cell r="E131">
            <v>37</v>
          </cell>
          <cell r="F131" t="str">
            <v>Z</v>
          </cell>
          <cell r="G131">
            <v>1</v>
          </cell>
          <cell r="H131" t="str">
            <v>C5705B-37Z-1</v>
          </cell>
          <cell r="I131">
            <v>0.67</v>
          </cell>
          <cell r="J131">
            <v>86.7</v>
          </cell>
        </row>
        <row r="132">
          <cell r="A132" t="str">
            <v>37-2</v>
          </cell>
          <cell r="B132">
            <v>5057</v>
          </cell>
          <cell r="C132">
            <v>5</v>
          </cell>
          <cell r="D132" t="str">
            <v>B</v>
          </cell>
          <cell r="E132">
            <v>37</v>
          </cell>
          <cell r="F132" t="str">
            <v>Z</v>
          </cell>
          <cell r="G132">
            <v>2</v>
          </cell>
          <cell r="H132" t="str">
            <v>C5705B-37Z-2</v>
          </cell>
          <cell r="I132">
            <v>0.59499999999999997</v>
          </cell>
          <cell r="J132">
            <v>87.37</v>
          </cell>
        </row>
        <row r="133">
          <cell r="A133" t="str">
            <v>37-3</v>
          </cell>
          <cell r="B133">
            <v>5057</v>
          </cell>
          <cell r="C133">
            <v>5</v>
          </cell>
          <cell r="D133" t="str">
            <v>B</v>
          </cell>
          <cell r="E133">
            <v>37</v>
          </cell>
          <cell r="F133" t="str">
            <v>Z</v>
          </cell>
          <cell r="G133">
            <v>3</v>
          </cell>
          <cell r="H133" t="str">
            <v>C5705B-37Z-3</v>
          </cell>
          <cell r="I133">
            <v>0.97</v>
          </cell>
          <cell r="J133">
            <v>87.965000000000003</v>
          </cell>
        </row>
        <row r="134">
          <cell r="A134" t="str">
            <v>37-4</v>
          </cell>
          <cell r="B134">
            <v>5057</v>
          </cell>
          <cell r="C134">
            <v>5</v>
          </cell>
          <cell r="D134" t="str">
            <v>B</v>
          </cell>
          <cell r="E134">
            <v>37</v>
          </cell>
          <cell r="F134" t="str">
            <v>Z</v>
          </cell>
          <cell r="G134">
            <v>4</v>
          </cell>
          <cell r="H134" t="str">
            <v>C5705B-37Z-4</v>
          </cell>
          <cell r="I134">
            <v>0.88</v>
          </cell>
          <cell r="J134">
            <v>88.935000000000002</v>
          </cell>
        </row>
        <row r="135">
          <cell r="A135" t="str">
            <v>38-1</v>
          </cell>
          <cell r="B135">
            <v>5057</v>
          </cell>
          <cell r="C135">
            <v>5</v>
          </cell>
          <cell r="D135" t="str">
            <v>B</v>
          </cell>
          <cell r="E135">
            <v>38</v>
          </cell>
          <cell r="F135" t="str">
            <v>Z</v>
          </cell>
          <cell r="G135">
            <v>1</v>
          </cell>
          <cell r="H135" t="str">
            <v>C5705B-38Z-1</v>
          </cell>
          <cell r="I135">
            <v>0.82</v>
          </cell>
          <cell r="J135">
            <v>89.7</v>
          </cell>
        </row>
        <row r="136">
          <cell r="A136" t="str">
            <v>38-2</v>
          </cell>
          <cell r="B136">
            <v>5057</v>
          </cell>
          <cell r="C136">
            <v>5</v>
          </cell>
          <cell r="D136" t="str">
            <v>B</v>
          </cell>
          <cell r="E136">
            <v>38</v>
          </cell>
          <cell r="F136" t="str">
            <v>Z</v>
          </cell>
          <cell r="G136">
            <v>2</v>
          </cell>
          <cell r="H136" t="str">
            <v>C5705B-38Z-2</v>
          </cell>
          <cell r="I136">
            <v>0.49</v>
          </cell>
          <cell r="J136">
            <v>90.52</v>
          </cell>
        </row>
        <row r="137">
          <cell r="A137" t="str">
            <v>38-3</v>
          </cell>
          <cell r="B137">
            <v>5057</v>
          </cell>
          <cell r="C137">
            <v>5</v>
          </cell>
          <cell r="D137" t="str">
            <v>B</v>
          </cell>
          <cell r="E137">
            <v>38</v>
          </cell>
          <cell r="F137" t="str">
            <v>Z</v>
          </cell>
          <cell r="G137">
            <v>3</v>
          </cell>
          <cell r="H137" t="str">
            <v>C5705B-38Z-3</v>
          </cell>
          <cell r="I137">
            <v>0.72499999999999998</v>
          </cell>
          <cell r="J137">
            <v>91.01</v>
          </cell>
        </row>
        <row r="138">
          <cell r="A138" t="str">
            <v>38-4</v>
          </cell>
          <cell r="B138">
            <v>5057</v>
          </cell>
          <cell r="C138">
            <v>5</v>
          </cell>
          <cell r="D138" t="str">
            <v>B</v>
          </cell>
          <cell r="E138">
            <v>38</v>
          </cell>
          <cell r="F138" t="str">
            <v>Z</v>
          </cell>
          <cell r="G138">
            <v>4</v>
          </cell>
          <cell r="H138" t="str">
            <v>C5705B-38Z-4</v>
          </cell>
          <cell r="I138">
            <v>0.92500000000000004</v>
          </cell>
          <cell r="J138">
            <v>91.734999999999999</v>
          </cell>
        </row>
        <row r="139">
          <cell r="A139" t="str">
            <v>39-1</v>
          </cell>
          <cell r="B139">
            <v>5057</v>
          </cell>
          <cell r="C139">
            <v>5</v>
          </cell>
          <cell r="D139" t="str">
            <v>B</v>
          </cell>
          <cell r="E139">
            <v>39</v>
          </cell>
          <cell r="F139" t="str">
            <v>Z</v>
          </cell>
          <cell r="G139">
            <v>1</v>
          </cell>
          <cell r="H139" t="str">
            <v>C5705B-39Z-1</v>
          </cell>
          <cell r="I139">
            <v>0.88500000000000001</v>
          </cell>
          <cell r="J139">
            <v>92.7</v>
          </cell>
        </row>
        <row r="140">
          <cell r="A140" t="str">
            <v>39-2</v>
          </cell>
          <cell r="B140">
            <v>5057</v>
          </cell>
          <cell r="C140">
            <v>5</v>
          </cell>
          <cell r="D140" t="str">
            <v>B</v>
          </cell>
          <cell r="E140">
            <v>39</v>
          </cell>
          <cell r="F140" t="str">
            <v>Z</v>
          </cell>
          <cell r="G140">
            <v>2</v>
          </cell>
          <cell r="H140" t="str">
            <v>C5705B-39Z-2</v>
          </cell>
          <cell r="I140">
            <v>0.82</v>
          </cell>
          <cell r="J140">
            <v>93.584999999999994</v>
          </cell>
        </row>
        <row r="141">
          <cell r="A141" t="str">
            <v>39-3</v>
          </cell>
          <cell r="B141">
            <v>5057</v>
          </cell>
          <cell r="C141">
            <v>5</v>
          </cell>
          <cell r="D141" t="str">
            <v>B</v>
          </cell>
          <cell r="E141">
            <v>39</v>
          </cell>
          <cell r="F141" t="str">
            <v>Z</v>
          </cell>
          <cell r="G141">
            <v>3</v>
          </cell>
          <cell r="H141" t="str">
            <v>C5705B-39Z-3</v>
          </cell>
          <cell r="I141">
            <v>0.84499999999999997</v>
          </cell>
          <cell r="J141">
            <v>94.405000000000001</v>
          </cell>
        </row>
        <row r="142">
          <cell r="A142" t="str">
            <v>39-4</v>
          </cell>
          <cell r="B142">
            <v>5057</v>
          </cell>
          <cell r="C142">
            <v>5</v>
          </cell>
          <cell r="D142" t="str">
            <v>B</v>
          </cell>
          <cell r="E142">
            <v>39</v>
          </cell>
          <cell r="F142" t="str">
            <v>Z</v>
          </cell>
          <cell r="G142">
            <v>4</v>
          </cell>
          <cell r="H142" t="str">
            <v>C5705B-39Z-4</v>
          </cell>
          <cell r="I142">
            <v>0.57999999999999996</v>
          </cell>
          <cell r="J142">
            <v>95.25</v>
          </cell>
        </row>
        <row r="143">
          <cell r="A143" t="str">
            <v>40-1</v>
          </cell>
          <cell r="B143">
            <v>5057</v>
          </cell>
          <cell r="C143">
            <v>5</v>
          </cell>
          <cell r="D143" t="str">
            <v>B</v>
          </cell>
          <cell r="E143">
            <v>40</v>
          </cell>
          <cell r="F143" t="str">
            <v>Z</v>
          </cell>
          <cell r="G143">
            <v>1</v>
          </cell>
          <cell r="H143" t="str">
            <v>C5705B-40Z-1</v>
          </cell>
          <cell r="I143">
            <v>0.58499999999999996</v>
          </cell>
          <cell r="J143">
            <v>95.7</v>
          </cell>
        </row>
        <row r="144">
          <cell r="A144" t="str">
            <v>40-2</v>
          </cell>
          <cell r="B144">
            <v>5057</v>
          </cell>
          <cell r="C144">
            <v>5</v>
          </cell>
          <cell r="D144" t="str">
            <v>B</v>
          </cell>
          <cell r="E144">
            <v>40</v>
          </cell>
          <cell r="F144" t="str">
            <v>Z</v>
          </cell>
          <cell r="G144">
            <v>2</v>
          </cell>
          <cell r="H144" t="str">
            <v>C5705B-40Z-2</v>
          </cell>
          <cell r="I144">
            <v>0.81499999999999995</v>
          </cell>
          <cell r="J144">
            <v>96.284999999999997</v>
          </cell>
        </row>
        <row r="145">
          <cell r="A145" t="str">
            <v>40-3</v>
          </cell>
          <cell r="B145">
            <v>5057</v>
          </cell>
          <cell r="C145">
            <v>5</v>
          </cell>
          <cell r="D145" t="str">
            <v>B</v>
          </cell>
          <cell r="E145">
            <v>40</v>
          </cell>
          <cell r="F145" t="str">
            <v>Z</v>
          </cell>
          <cell r="G145">
            <v>3</v>
          </cell>
          <cell r="H145" t="str">
            <v>C5705B-40Z-3</v>
          </cell>
          <cell r="I145">
            <v>0.81499999999999995</v>
          </cell>
          <cell r="J145">
            <v>97.1</v>
          </cell>
        </row>
        <row r="146">
          <cell r="A146" t="str">
            <v>40-4</v>
          </cell>
          <cell r="B146">
            <v>5057</v>
          </cell>
          <cell r="C146">
            <v>5</v>
          </cell>
          <cell r="D146" t="str">
            <v>B</v>
          </cell>
          <cell r="E146">
            <v>40</v>
          </cell>
          <cell r="F146" t="str">
            <v>Z</v>
          </cell>
          <cell r="G146">
            <v>4</v>
          </cell>
          <cell r="H146" t="str">
            <v>C5705B-40Z-4</v>
          </cell>
          <cell r="I146">
            <v>0.92</v>
          </cell>
          <cell r="J146">
            <v>97.915000000000006</v>
          </cell>
        </row>
        <row r="147">
          <cell r="A147" t="str">
            <v>41-1</v>
          </cell>
          <cell r="B147">
            <v>5057</v>
          </cell>
          <cell r="C147">
            <v>5</v>
          </cell>
          <cell r="D147" t="str">
            <v>B</v>
          </cell>
          <cell r="E147">
            <v>41</v>
          </cell>
          <cell r="F147" t="str">
            <v>Z</v>
          </cell>
          <cell r="G147">
            <v>1</v>
          </cell>
          <cell r="H147" t="str">
            <v>C5705B-41Z-1</v>
          </cell>
          <cell r="I147">
            <v>0.42</v>
          </cell>
          <cell r="J147">
            <v>98.7</v>
          </cell>
        </row>
        <row r="148">
          <cell r="A148" t="str">
            <v>41-2</v>
          </cell>
          <cell r="B148">
            <v>5057</v>
          </cell>
          <cell r="C148">
            <v>5</v>
          </cell>
          <cell r="D148" t="str">
            <v>B</v>
          </cell>
          <cell r="E148">
            <v>41</v>
          </cell>
          <cell r="F148" t="str">
            <v>Z</v>
          </cell>
          <cell r="G148">
            <v>2</v>
          </cell>
          <cell r="H148" t="str">
            <v>C5705B-41Z-2</v>
          </cell>
          <cell r="I148">
            <v>0.88</v>
          </cell>
          <cell r="J148">
            <v>99.12</v>
          </cell>
        </row>
        <row r="149">
          <cell r="A149" t="str">
            <v>41-3</v>
          </cell>
          <cell r="B149">
            <v>5057</v>
          </cell>
          <cell r="C149">
            <v>5</v>
          </cell>
          <cell r="D149" t="str">
            <v>B</v>
          </cell>
          <cell r="E149">
            <v>41</v>
          </cell>
          <cell r="F149" t="str">
            <v>Z</v>
          </cell>
          <cell r="G149">
            <v>3</v>
          </cell>
          <cell r="H149" t="str">
            <v>C5705B-41Z-3</v>
          </cell>
          <cell r="I149">
            <v>0.875</v>
          </cell>
          <cell r="J149">
            <v>100</v>
          </cell>
        </row>
        <row r="150">
          <cell r="A150" t="str">
            <v>41-4</v>
          </cell>
          <cell r="B150">
            <v>5057</v>
          </cell>
          <cell r="C150">
            <v>5</v>
          </cell>
          <cell r="D150" t="str">
            <v>B</v>
          </cell>
          <cell r="E150">
            <v>41</v>
          </cell>
          <cell r="F150" t="str">
            <v>Z</v>
          </cell>
          <cell r="G150">
            <v>4</v>
          </cell>
          <cell r="H150" t="str">
            <v>C5705B-41Z-4</v>
          </cell>
          <cell r="I150">
            <v>0.81499999999999995</v>
          </cell>
          <cell r="J150">
            <v>100.875</v>
          </cell>
        </row>
        <row r="151">
          <cell r="A151" t="str">
            <v>42-1</v>
          </cell>
          <cell r="B151">
            <v>5057</v>
          </cell>
          <cell r="C151">
            <v>5</v>
          </cell>
          <cell r="D151" t="str">
            <v>B</v>
          </cell>
          <cell r="E151">
            <v>42</v>
          </cell>
          <cell r="F151" t="str">
            <v>Z</v>
          </cell>
          <cell r="G151">
            <v>1</v>
          </cell>
          <cell r="H151" t="str">
            <v>C5705B-42Z-1</v>
          </cell>
          <cell r="I151">
            <v>0.6</v>
          </cell>
          <cell r="J151">
            <v>101.7</v>
          </cell>
        </row>
        <row r="152">
          <cell r="A152" t="str">
            <v>42-2</v>
          </cell>
          <cell r="B152">
            <v>5057</v>
          </cell>
          <cell r="C152">
            <v>5</v>
          </cell>
          <cell r="D152" t="str">
            <v>B</v>
          </cell>
          <cell r="E152">
            <v>42</v>
          </cell>
          <cell r="F152" t="str">
            <v>Z</v>
          </cell>
          <cell r="G152">
            <v>2</v>
          </cell>
          <cell r="H152" t="str">
            <v>C5705B-42Z-2</v>
          </cell>
          <cell r="I152">
            <v>0.84499999999999997</v>
          </cell>
          <cell r="J152">
            <v>102.3</v>
          </cell>
        </row>
        <row r="153">
          <cell r="A153" t="str">
            <v>42-3</v>
          </cell>
          <cell r="B153">
            <v>5057</v>
          </cell>
          <cell r="C153">
            <v>5</v>
          </cell>
          <cell r="D153" t="str">
            <v>B</v>
          </cell>
          <cell r="E153">
            <v>42</v>
          </cell>
          <cell r="F153" t="str">
            <v>Z</v>
          </cell>
          <cell r="G153">
            <v>3</v>
          </cell>
          <cell r="H153" t="str">
            <v>C5705B-42Z-3</v>
          </cell>
          <cell r="I153">
            <v>0.82</v>
          </cell>
          <cell r="J153">
            <v>103.145</v>
          </cell>
        </row>
        <row r="154">
          <cell r="A154" t="str">
            <v>42-4</v>
          </cell>
          <cell r="B154">
            <v>5057</v>
          </cell>
          <cell r="C154">
            <v>5</v>
          </cell>
          <cell r="D154" t="str">
            <v>B</v>
          </cell>
          <cell r="E154">
            <v>42</v>
          </cell>
          <cell r="F154" t="str">
            <v>Z</v>
          </cell>
          <cell r="G154">
            <v>4</v>
          </cell>
          <cell r="H154" t="str">
            <v>C5705B-42Z-4</v>
          </cell>
          <cell r="I154">
            <v>0.94499999999999995</v>
          </cell>
          <cell r="J154">
            <v>103.965</v>
          </cell>
        </row>
        <row r="155">
          <cell r="A155" t="str">
            <v>43-1</v>
          </cell>
          <cell r="B155">
            <v>5057</v>
          </cell>
          <cell r="C155">
            <v>5</v>
          </cell>
          <cell r="D155" t="str">
            <v>B</v>
          </cell>
          <cell r="E155">
            <v>43</v>
          </cell>
          <cell r="F155" t="str">
            <v>Z</v>
          </cell>
          <cell r="G155">
            <v>1</v>
          </cell>
          <cell r="H155" t="str">
            <v>C5705B-43Z-1</v>
          </cell>
          <cell r="I155">
            <v>0.80500000000000005</v>
          </cell>
          <cell r="J155">
            <v>104.7</v>
          </cell>
        </row>
        <row r="156">
          <cell r="A156" t="str">
            <v>43-2</v>
          </cell>
          <cell r="B156">
            <v>5057</v>
          </cell>
          <cell r="C156">
            <v>5</v>
          </cell>
          <cell r="D156" t="str">
            <v>B</v>
          </cell>
          <cell r="E156">
            <v>43</v>
          </cell>
          <cell r="F156" t="str">
            <v>Z</v>
          </cell>
          <cell r="G156">
            <v>2</v>
          </cell>
          <cell r="H156" t="str">
            <v>C5705B-43Z-2</v>
          </cell>
          <cell r="I156">
            <v>0.45500000000000002</v>
          </cell>
          <cell r="J156">
            <v>105.505</v>
          </cell>
        </row>
        <row r="157">
          <cell r="A157" t="str">
            <v>43-3</v>
          </cell>
          <cell r="B157">
            <v>5057</v>
          </cell>
          <cell r="C157">
            <v>5</v>
          </cell>
          <cell r="D157" t="str">
            <v>B</v>
          </cell>
          <cell r="E157">
            <v>43</v>
          </cell>
          <cell r="F157" t="str">
            <v>Z</v>
          </cell>
          <cell r="G157">
            <v>3</v>
          </cell>
          <cell r="H157" t="str">
            <v>C5705B-43Z-3</v>
          </cell>
          <cell r="I157">
            <v>0.77</v>
          </cell>
          <cell r="J157">
            <v>105.96</v>
          </cell>
        </row>
        <row r="158">
          <cell r="A158" t="str">
            <v>43-4</v>
          </cell>
          <cell r="B158">
            <v>5057</v>
          </cell>
          <cell r="C158">
            <v>5</v>
          </cell>
          <cell r="D158" t="str">
            <v>B</v>
          </cell>
          <cell r="E158">
            <v>43</v>
          </cell>
          <cell r="F158" t="str">
            <v>Z</v>
          </cell>
          <cell r="G158">
            <v>4</v>
          </cell>
          <cell r="H158" t="str">
            <v>C5705B-43Z-4</v>
          </cell>
          <cell r="I158">
            <v>0.95</v>
          </cell>
          <cell r="J158">
            <v>106.73</v>
          </cell>
        </row>
        <row r="159">
          <cell r="A159" t="str">
            <v>44-1</v>
          </cell>
          <cell r="B159">
            <v>5057</v>
          </cell>
          <cell r="C159">
            <v>5</v>
          </cell>
          <cell r="D159" t="str">
            <v>B</v>
          </cell>
          <cell r="E159">
            <v>44</v>
          </cell>
          <cell r="F159" t="str">
            <v>Z</v>
          </cell>
          <cell r="G159">
            <v>1</v>
          </cell>
          <cell r="H159" t="str">
            <v>C5705B-44Z-1</v>
          </cell>
          <cell r="I159">
            <v>0.98</v>
          </cell>
          <cell r="J159">
            <v>107.7</v>
          </cell>
        </row>
        <row r="160">
          <cell r="A160" t="str">
            <v>44-2</v>
          </cell>
          <cell r="B160">
            <v>5057</v>
          </cell>
          <cell r="C160">
            <v>5</v>
          </cell>
          <cell r="D160" t="str">
            <v>B</v>
          </cell>
          <cell r="E160">
            <v>44</v>
          </cell>
          <cell r="F160" t="str">
            <v>Z</v>
          </cell>
          <cell r="G160">
            <v>2</v>
          </cell>
          <cell r="H160" t="str">
            <v>C5705B-44Z-2</v>
          </cell>
          <cell r="I160">
            <v>0.79500000000000004</v>
          </cell>
          <cell r="J160">
            <v>108.68</v>
          </cell>
        </row>
        <row r="161">
          <cell r="A161" t="str">
            <v>44-3</v>
          </cell>
          <cell r="B161">
            <v>5057</v>
          </cell>
          <cell r="C161">
            <v>5</v>
          </cell>
          <cell r="D161" t="str">
            <v>B</v>
          </cell>
          <cell r="E161">
            <v>44</v>
          </cell>
          <cell r="F161" t="str">
            <v>Z</v>
          </cell>
          <cell r="G161">
            <v>3</v>
          </cell>
          <cell r="H161" t="str">
            <v>C5705B-44Z-3</v>
          </cell>
          <cell r="I161">
            <v>0.75</v>
          </cell>
          <cell r="J161">
            <v>109.47499999999999</v>
          </cell>
        </row>
        <row r="162">
          <cell r="A162" t="str">
            <v>44-4</v>
          </cell>
          <cell r="B162">
            <v>5057</v>
          </cell>
          <cell r="C162">
            <v>5</v>
          </cell>
          <cell r="D162" t="str">
            <v>B</v>
          </cell>
          <cell r="E162">
            <v>44</v>
          </cell>
          <cell r="F162" t="str">
            <v>Z</v>
          </cell>
          <cell r="G162">
            <v>4</v>
          </cell>
          <cell r="H162" t="str">
            <v>C5705B-44Z-4</v>
          </cell>
          <cell r="I162">
            <v>0.6</v>
          </cell>
          <cell r="J162">
            <v>110.22499999999999</v>
          </cell>
        </row>
        <row r="163">
          <cell r="A163" t="str">
            <v>45-1</v>
          </cell>
          <cell r="B163">
            <v>5057</v>
          </cell>
          <cell r="C163">
            <v>5</v>
          </cell>
          <cell r="D163" t="str">
            <v>B</v>
          </cell>
          <cell r="E163">
            <v>45</v>
          </cell>
          <cell r="F163" t="str">
            <v>Z</v>
          </cell>
          <cell r="G163">
            <v>1</v>
          </cell>
          <cell r="H163" t="str">
            <v>C5705B-45Z-1</v>
          </cell>
          <cell r="I163">
            <v>0.79</v>
          </cell>
          <cell r="J163">
            <v>110.7</v>
          </cell>
        </row>
        <row r="164">
          <cell r="A164" t="str">
            <v>45-2</v>
          </cell>
          <cell r="B164">
            <v>5057</v>
          </cell>
          <cell r="C164">
            <v>5</v>
          </cell>
          <cell r="D164" t="str">
            <v>B</v>
          </cell>
          <cell r="E164">
            <v>45</v>
          </cell>
          <cell r="F164" t="str">
            <v>Z</v>
          </cell>
          <cell r="G164">
            <v>2</v>
          </cell>
          <cell r="H164" t="str">
            <v>C5705B-45Z-2</v>
          </cell>
          <cell r="I164">
            <v>0.86499999999999999</v>
          </cell>
          <cell r="J164">
            <v>111.49</v>
          </cell>
        </row>
        <row r="165">
          <cell r="A165" t="str">
            <v>45-3</v>
          </cell>
          <cell r="B165">
            <v>5057</v>
          </cell>
          <cell r="C165">
            <v>5</v>
          </cell>
          <cell r="D165" t="str">
            <v>B</v>
          </cell>
          <cell r="E165">
            <v>45</v>
          </cell>
          <cell r="F165" t="str">
            <v>Z</v>
          </cell>
          <cell r="G165">
            <v>3</v>
          </cell>
          <cell r="H165" t="str">
            <v>C5705B-45Z-3</v>
          </cell>
          <cell r="I165">
            <v>0.79</v>
          </cell>
          <cell r="J165">
            <v>112.355</v>
          </cell>
        </row>
        <row r="166">
          <cell r="A166" t="str">
            <v>45-4</v>
          </cell>
          <cell r="B166">
            <v>5057</v>
          </cell>
          <cell r="C166">
            <v>5</v>
          </cell>
          <cell r="D166" t="str">
            <v>B</v>
          </cell>
          <cell r="E166">
            <v>45</v>
          </cell>
          <cell r="F166" t="str">
            <v>Z</v>
          </cell>
          <cell r="G166">
            <v>4</v>
          </cell>
          <cell r="H166" t="str">
            <v>C5705B-45Z-4</v>
          </cell>
          <cell r="I166">
            <v>0.59</v>
          </cell>
          <cell r="J166">
            <v>113.145</v>
          </cell>
        </row>
        <row r="167">
          <cell r="A167" t="str">
            <v>46-1</v>
          </cell>
          <cell r="B167">
            <v>5057</v>
          </cell>
          <cell r="C167">
            <v>5</v>
          </cell>
          <cell r="D167" t="str">
            <v>B</v>
          </cell>
          <cell r="E167">
            <v>46</v>
          </cell>
          <cell r="F167" t="str">
            <v>Z</v>
          </cell>
          <cell r="G167">
            <v>1</v>
          </cell>
          <cell r="H167" t="str">
            <v>C5705B-46Z-1</v>
          </cell>
          <cell r="I167">
            <v>0.76500000000000001</v>
          </cell>
          <cell r="J167">
            <v>113.7</v>
          </cell>
        </row>
        <row r="168">
          <cell r="A168" t="str">
            <v>46-2</v>
          </cell>
          <cell r="B168">
            <v>5057</v>
          </cell>
          <cell r="C168">
            <v>5</v>
          </cell>
          <cell r="D168" t="str">
            <v>B</v>
          </cell>
          <cell r="E168">
            <v>46</v>
          </cell>
          <cell r="F168" t="str">
            <v>Z</v>
          </cell>
          <cell r="G168">
            <v>2</v>
          </cell>
          <cell r="H168" t="str">
            <v>C5705B-46Z-2</v>
          </cell>
          <cell r="I168">
            <v>0.78</v>
          </cell>
          <cell r="J168">
            <v>114.465</v>
          </cell>
        </row>
        <row r="169">
          <cell r="A169" t="str">
            <v>46-3</v>
          </cell>
          <cell r="B169">
            <v>5057</v>
          </cell>
          <cell r="C169">
            <v>5</v>
          </cell>
          <cell r="D169" t="str">
            <v>B</v>
          </cell>
          <cell r="E169">
            <v>46</v>
          </cell>
          <cell r="F169" t="str">
            <v>Z</v>
          </cell>
          <cell r="G169">
            <v>3</v>
          </cell>
          <cell r="H169" t="str">
            <v>C5705B-46Z-3</v>
          </cell>
          <cell r="I169">
            <v>0.81499999999999995</v>
          </cell>
          <cell r="J169">
            <v>115.245</v>
          </cell>
        </row>
        <row r="170">
          <cell r="A170" t="str">
            <v>46-4</v>
          </cell>
          <cell r="B170">
            <v>5057</v>
          </cell>
          <cell r="C170">
            <v>5</v>
          </cell>
          <cell r="D170" t="str">
            <v>B</v>
          </cell>
          <cell r="E170">
            <v>46</v>
          </cell>
          <cell r="F170" t="str">
            <v>Z</v>
          </cell>
          <cell r="G170">
            <v>4</v>
          </cell>
          <cell r="H170" t="str">
            <v>C5705B-46Z-4</v>
          </cell>
          <cell r="I170">
            <v>0.77</v>
          </cell>
          <cell r="J170">
            <v>116.06</v>
          </cell>
        </row>
        <row r="171">
          <cell r="A171" t="str">
            <v>47-1</v>
          </cell>
          <cell r="B171">
            <v>5057</v>
          </cell>
          <cell r="C171">
            <v>5</v>
          </cell>
          <cell r="D171" t="str">
            <v>B</v>
          </cell>
          <cell r="E171">
            <v>47</v>
          </cell>
          <cell r="F171" t="str">
            <v>Z</v>
          </cell>
          <cell r="G171">
            <v>1</v>
          </cell>
          <cell r="H171" t="str">
            <v>C5705B-47Z-1</v>
          </cell>
          <cell r="I171">
            <v>0.88500000000000001</v>
          </cell>
          <cell r="J171">
            <v>116.7</v>
          </cell>
        </row>
        <row r="172">
          <cell r="A172" t="str">
            <v>47-2</v>
          </cell>
          <cell r="B172">
            <v>5057</v>
          </cell>
          <cell r="C172">
            <v>5</v>
          </cell>
          <cell r="D172" t="str">
            <v>B</v>
          </cell>
          <cell r="E172">
            <v>47</v>
          </cell>
          <cell r="F172" t="str">
            <v>Z</v>
          </cell>
          <cell r="G172">
            <v>2</v>
          </cell>
          <cell r="H172" t="str">
            <v>C5705B-47Z-2</v>
          </cell>
          <cell r="I172">
            <v>0.81499999999999995</v>
          </cell>
          <cell r="J172">
            <v>117.58499999999999</v>
          </cell>
        </row>
        <row r="173">
          <cell r="A173" t="str">
            <v>47-3</v>
          </cell>
          <cell r="B173">
            <v>5057</v>
          </cell>
          <cell r="C173">
            <v>5</v>
          </cell>
          <cell r="D173" t="str">
            <v>B</v>
          </cell>
          <cell r="E173">
            <v>47</v>
          </cell>
          <cell r="F173" t="str">
            <v>Z</v>
          </cell>
          <cell r="G173">
            <v>3</v>
          </cell>
          <cell r="H173" t="str">
            <v>C5705B-47Z-3</v>
          </cell>
          <cell r="I173">
            <v>0.64</v>
          </cell>
          <cell r="J173">
            <v>118.4</v>
          </cell>
        </row>
        <row r="174">
          <cell r="A174" t="str">
            <v>47-4</v>
          </cell>
          <cell r="B174">
            <v>5057</v>
          </cell>
          <cell r="C174">
            <v>5</v>
          </cell>
          <cell r="D174" t="str">
            <v>B</v>
          </cell>
          <cell r="E174">
            <v>47</v>
          </cell>
          <cell r="F174" t="str">
            <v>Z</v>
          </cell>
          <cell r="G174">
            <v>4</v>
          </cell>
          <cell r="H174" t="str">
            <v>C5705B-47Z-4</v>
          </cell>
          <cell r="I174">
            <v>0.76</v>
          </cell>
          <cell r="J174">
            <v>119.04</v>
          </cell>
        </row>
        <row r="175">
          <cell r="A175" t="str">
            <v>48-1</v>
          </cell>
          <cell r="B175">
            <v>5057</v>
          </cell>
          <cell r="C175">
            <v>5</v>
          </cell>
          <cell r="D175" t="str">
            <v>B</v>
          </cell>
          <cell r="E175">
            <v>48</v>
          </cell>
          <cell r="F175" t="str">
            <v>Z</v>
          </cell>
          <cell r="G175">
            <v>1</v>
          </cell>
          <cell r="H175" t="str">
            <v>C5705B-48Z-1</v>
          </cell>
          <cell r="I175">
            <v>0.87</v>
          </cell>
          <cell r="J175">
            <v>119.7</v>
          </cell>
        </row>
        <row r="176">
          <cell r="A176" t="str">
            <v>48-2</v>
          </cell>
          <cell r="B176">
            <v>5057</v>
          </cell>
          <cell r="C176">
            <v>5</v>
          </cell>
          <cell r="D176" t="str">
            <v>B</v>
          </cell>
          <cell r="E176">
            <v>48</v>
          </cell>
          <cell r="F176" t="str">
            <v>Z</v>
          </cell>
          <cell r="G176">
            <v>2</v>
          </cell>
          <cell r="H176" t="str">
            <v>C5705B-48Z-2</v>
          </cell>
          <cell r="I176">
            <v>0.59499999999999997</v>
          </cell>
          <cell r="J176">
            <v>120.57</v>
          </cell>
        </row>
        <row r="177">
          <cell r="A177" t="str">
            <v>48-3</v>
          </cell>
          <cell r="B177">
            <v>5057</v>
          </cell>
          <cell r="C177">
            <v>5</v>
          </cell>
          <cell r="D177" t="str">
            <v>B</v>
          </cell>
          <cell r="E177">
            <v>48</v>
          </cell>
          <cell r="F177" t="str">
            <v>Z</v>
          </cell>
          <cell r="G177">
            <v>3</v>
          </cell>
          <cell r="H177" t="str">
            <v>C5705B-48Z-3</v>
          </cell>
          <cell r="I177">
            <v>0.77500000000000002</v>
          </cell>
          <cell r="J177">
            <v>121.16500000000001</v>
          </cell>
        </row>
        <row r="178">
          <cell r="A178" t="str">
            <v>48-4</v>
          </cell>
          <cell r="B178">
            <v>5057</v>
          </cell>
          <cell r="C178">
            <v>5</v>
          </cell>
          <cell r="D178" t="str">
            <v>B</v>
          </cell>
          <cell r="E178">
            <v>48</v>
          </cell>
          <cell r="F178" t="str">
            <v>Z</v>
          </cell>
          <cell r="G178">
            <v>4</v>
          </cell>
          <cell r="H178" t="str">
            <v>C5705B-48Z-4</v>
          </cell>
          <cell r="I178">
            <v>0.91500000000000004</v>
          </cell>
          <cell r="J178">
            <v>121.94</v>
          </cell>
        </row>
        <row r="179">
          <cell r="A179" t="str">
            <v>49-1</v>
          </cell>
          <cell r="B179">
            <v>5057</v>
          </cell>
          <cell r="C179">
            <v>5</v>
          </cell>
          <cell r="D179" t="str">
            <v>B</v>
          </cell>
          <cell r="E179">
            <v>49</v>
          </cell>
          <cell r="F179" t="str">
            <v>Z</v>
          </cell>
          <cell r="G179">
            <v>1</v>
          </cell>
          <cell r="H179" t="str">
            <v>C5705B-49Z-1</v>
          </cell>
          <cell r="I179">
            <v>0.79500000000000004</v>
          </cell>
          <cell r="J179">
            <v>122.7</v>
          </cell>
        </row>
        <row r="180">
          <cell r="A180" t="str">
            <v>49-2</v>
          </cell>
          <cell r="B180">
            <v>5057</v>
          </cell>
          <cell r="C180">
            <v>5</v>
          </cell>
          <cell r="D180" t="str">
            <v>B</v>
          </cell>
          <cell r="E180">
            <v>49</v>
          </cell>
          <cell r="F180" t="str">
            <v>Z</v>
          </cell>
          <cell r="G180">
            <v>2</v>
          </cell>
          <cell r="H180" t="str">
            <v>C5705B-49Z-2</v>
          </cell>
          <cell r="I180">
            <v>0.98</v>
          </cell>
          <cell r="J180">
            <v>123.495</v>
          </cell>
        </row>
        <row r="181">
          <cell r="A181" t="str">
            <v>49-3</v>
          </cell>
          <cell r="B181">
            <v>5057</v>
          </cell>
          <cell r="C181">
            <v>5</v>
          </cell>
          <cell r="D181" t="str">
            <v>B</v>
          </cell>
          <cell r="E181">
            <v>49</v>
          </cell>
          <cell r="F181" t="str">
            <v>Z</v>
          </cell>
          <cell r="G181">
            <v>3</v>
          </cell>
          <cell r="H181" t="str">
            <v>C5705B-49Z-3</v>
          </cell>
          <cell r="I181">
            <v>0.6</v>
          </cell>
          <cell r="J181">
            <v>124.47499999999999</v>
          </cell>
        </row>
        <row r="182">
          <cell r="A182" t="str">
            <v>49-4</v>
          </cell>
          <cell r="B182">
            <v>5057</v>
          </cell>
          <cell r="C182">
            <v>5</v>
          </cell>
          <cell r="D182" t="str">
            <v>B</v>
          </cell>
          <cell r="E182">
            <v>49</v>
          </cell>
          <cell r="F182" t="str">
            <v>Z</v>
          </cell>
          <cell r="G182">
            <v>4</v>
          </cell>
          <cell r="H182" t="str">
            <v>C5705B-49Z-4</v>
          </cell>
          <cell r="I182">
            <v>0.76500000000000001</v>
          </cell>
          <cell r="J182">
            <v>125.075</v>
          </cell>
        </row>
        <row r="183">
          <cell r="A183" t="str">
            <v>50-1</v>
          </cell>
          <cell r="B183">
            <v>5057</v>
          </cell>
          <cell r="C183">
            <v>5</v>
          </cell>
          <cell r="D183" t="str">
            <v>B</v>
          </cell>
          <cell r="E183">
            <v>50</v>
          </cell>
          <cell r="F183" t="str">
            <v>Z</v>
          </cell>
          <cell r="G183">
            <v>1</v>
          </cell>
          <cell r="H183" t="str">
            <v>C5705B-50Z-1</v>
          </cell>
          <cell r="I183">
            <v>0.92500000000000004</v>
          </cell>
          <cell r="J183">
            <v>125.7</v>
          </cell>
        </row>
        <row r="184">
          <cell r="A184" t="str">
            <v>50-2</v>
          </cell>
          <cell r="B184">
            <v>5057</v>
          </cell>
          <cell r="C184">
            <v>5</v>
          </cell>
          <cell r="D184" t="str">
            <v>B</v>
          </cell>
          <cell r="E184">
            <v>50</v>
          </cell>
          <cell r="F184" t="str">
            <v>Z</v>
          </cell>
          <cell r="G184">
            <v>2</v>
          </cell>
          <cell r="H184" t="str">
            <v>C5705B-50Z-2</v>
          </cell>
          <cell r="I184">
            <v>0.78500000000000003</v>
          </cell>
          <cell r="J184">
            <v>126.625</v>
          </cell>
        </row>
        <row r="185">
          <cell r="A185" t="str">
            <v>50-3</v>
          </cell>
          <cell r="B185">
            <v>5057</v>
          </cell>
          <cell r="C185">
            <v>5</v>
          </cell>
          <cell r="D185" t="str">
            <v>B</v>
          </cell>
          <cell r="E185">
            <v>50</v>
          </cell>
          <cell r="F185" t="str">
            <v>Z</v>
          </cell>
          <cell r="G185">
            <v>3</v>
          </cell>
          <cell r="H185" t="str">
            <v>C5705B-50Z-3</v>
          </cell>
          <cell r="I185">
            <v>0.74</v>
          </cell>
          <cell r="J185">
            <v>127.41</v>
          </cell>
        </row>
        <row r="186">
          <cell r="A186" t="str">
            <v>50-4</v>
          </cell>
          <cell r="B186">
            <v>5057</v>
          </cell>
          <cell r="C186">
            <v>5</v>
          </cell>
          <cell r="D186" t="str">
            <v>B</v>
          </cell>
          <cell r="E186">
            <v>50</v>
          </cell>
          <cell r="F186" t="str">
            <v>Z</v>
          </cell>
          <cell r="G186">
            <v>4</v>
          </cell>
          <cell r="H186" t="str">
            <v>C5705B-50Z-4</v>
          </cell>
          <cell r="I186">
            <v>0.61</v>
          </cell>
          <cell r="J186">
            <v>128.15</v>
          </cell>
        </row>
        <row r="187">
          <cell r="A187" t="str">
            <v>51-1</v>
          </cell>
          <cell r="B187">
            <v>5057</v>
          </cell>
          <cell r="C187">
            <v>5</v>
          </cell>
          <cell r="D187" t="str">
            <v>B</v>
          </cell>
          <cell r="E187">
            <v>51</v>
          </cell>
          <cell r="F187" t="str">
            <v>Z</v>
          </cell>
          <cell r="G187">
            <v>1</v>
          </cell>
          <cell r="H187" t="str">
            <v>C5705B-51Z-1</v>
          </cell>
          <cell r="I187">
            <v>0.85</v>
          </cell>
          <cell r="J187">
            <v>128.69999999999999</v>
          </cell>
        </row>
        <row r="188">
          <cell r="A188" t="str">
            <v>51-2</v>
          </cell>
          <cell r="B188">
            <v>5057</v>
          </cell>
          <cell r="C188">
            <v>5</v>
          </cell>
          <cell r="D188" t="str">
            <v>B</v>
          </cell>
          <cell r="E188">
            <v>51</v>
          </cell>
          <cell r="F188" t="str">
            <v>Z</v>
          </cell>
          <cell r="G188">
            <v>2</v>
          </cell>
          <cell r="H188" t="str">
            <v>C5705B-51Z-2</v>
          </cell>
          <cell r="I188">
            <v>0.90500000000000003</v>
          </cell>
          <cell r="J188">
            <v>129.55000000000001</v>
          </cell>
        </row>
        <row r="189">
          <cell r="A189" t="str">
            <v>51-3</v>
          </cell>
          <cell r="B189">
            <v>5057</v>
          </cell>
          <cell r="C189">
            <v>5</v>
          </cell>
          <cell r="D189" t="str">
            <v>B</v>
          </cell>
          <cell r="E189">
            <v>51</v>
          </cell>
          <cell r="F189" t="str">
            <v>Z</v>
          </cell>
          <cell r="G189">
            <v>3</v>
          </cell>
          <cell r="H189" t="str">
            <v>C5705B-51Z-3</v>
          </cell>
          <cell r="I189">
            <v>0.55000000000000004</v>
          </cell>
          <cell r="J189">
            <v>130.45500000000001</v>
          </cell>
        </row>
        <row r="190">
          <cell r="A190" t="str">
            <v>51-4</v>
          </cell>
          <cell r="B190">
            <v>5057</v>
          </cell>
          <cell r="C190">
            <v>5</v>
          </cell>
          <cell r="D190" t="str">
            <v>B</v>
          </cell>
          <cell r="E190">
            <v>51</v>
          </cell>
          <cell r="F190" t="str">
            <v>Z</v>
          </cell>
          <cell r="G190">
            <v>4</v>
          </cell>
          <cell r="H190" t="str">
            <v>C5705B-51Z-4</v>
          </cell>
          <cell r="I190">
            <v>0.64</v>
          </cell>
          <cell r="J190">
            <v>131.005</v>
          </cell>
        </row>
        <row r="191">
          <cell r="A191" t="str">
            <v>52-1</v>
          </cell>
          <cell r="B191">
            <v>5057</v>
          </cell>
          <cell r="C191">
            <v>5</v>
          </cell>
          <cell r="D191" t="str">
            <v>B</v>
          </cell>
          <cell r="E191">
            <v>52</v>
          </cell>
          <cell r="F191" t="str">
            <v>Z</v>
          </cell>
          <cell r="G191">
            <v>1</v>
          </cell>
          <cell r="H191" t="str">
            <v>C5705B-52Z-1</v>
          </cell>
          <cell r="I191">
            <v>0.85</v>
          </cell>
          <cell r="J191">
            <v>131.69999999999999</v>
          </cell>
        </row>
        <row r="192">
          <cell r="A192" t="str">
            <v>52-2</v>
          </cell>
          <cell r="B192">
            <v>5057</v>
          </cell>
          <cell r="C192">
            <v>5</v>
          </cell>
          <cell r="D192" t="str">
            <v>B</v>
          </cell>
          <cell r="E192">
            <v>52</v>
          </cell>
          <cell r="F192" t="str">
            <v>Z</v>
          </cell>
          <cell r="G192">
            <v>2</v>
          </cell>
          <cell r="H192" t="str">
            <v>C5705B-52Z-2</v>
          </cell>
          <cell r="I192">
            <v>0.88500000000000001</v>
          </cell>
          <cell r="J192">
            <v>132.55000000000001</v>
          </cell>
        </row>
        <row r="193">
          <cell r="A193" t="str">
            <v>52-3</v>
          </cell>
          <cell r="B193">
            <v>5057</v>
          </cell>
          <cell r="C193">
            <v>5</v>
          </cell>
          <cell r="D193" t="str">
            <v>B</v>
          </cell>
          <cell r="E193">
            <v>52</v>
          </cell>
          <cell r="F193" t="str">
            <v>Z</v>
          </cell>
          <cell r="G193">
            <v>3</v>
          </cell>
          <cell r="H193" t="str">
            <v>C5705B-52Z-3</v>
          </cell>
          <cell r="I193">
            <v>0.65</v>
          </cell>
          <cell r="J193">
            <v>133.435</v>
          </cell>
        </row>
        <row r="194">
          <cell r="A194" t="str">
            <v>52-4</v>
          </cell>
          <cell r="B194">
            <v>5057</v>
          </cell>
          <cell r="C194">
            <v>5</v>
          </cell>
          <cell r="D194" t="str">
            <v>B</v>
          </cell>
          <cell r="E194">
            <v>52</v>
          </cell>
          <cell r="F194" t="str">
            <v>Z</v>
          </cell>
          <cell r="G194">
            <v>4</v>
          </cell>
          <cell r="H194" t="str">
            <v>C5705B-52Z-4</v>
          </cell>
          <cell r="I194">
            <v>0.82499999999999996</v>
          </cell>
          <cell r="J194">
            <v>134.08500000000001</v>
          </cell>
        </row>
        <row r="195">
          <cell r="A195" t="str">
            <v>53-1</v>
          </cell>
          <cell r="B195">
            <v>5057</v>
          </cell>
          <cell r="C195">
            <v>5</v>
          </cell>
          <cell r="D195" t="str">
            <v>B</v>
          </cell>
          <cell r="E195">
            <v>53</v>
          </cell>
          <cell r="F195" t="str">
            <v>Z</v>
          </cell>
          <cell r="G195">
            <v>1</v>
          </cell>
          <cell r="H195" t="str">
            <v>C5705B-53Z-1</v>
          </cell>
          <cell r="I195">
            <v>0.75</v>
          </cell>
          <cell r="J195">
            <v>134.69999999999999</v>
          </cell>
        </row>
        <row r="196">
          <cell r="A196" t="str">
            <v>53-2</v>
          </cell>
          <cell r="B196">
            <v>5057</v>
          </cell>
          <cell r="C196">
            <v>5</v>
          </cell>
          <cell r="D196" t="str">
            <v>B</v>
          </cell>
          <cell r="E196">
            <v>53</v>
          </cell>
          <cell r="F196" t="str">
            <v>Z</v>
          </cell>
          <cell r="G196">
            <v>2</v>
          </cell>
          <cell r="H196" t="str">
            <v>C5705B-53Z-2</v>
          </cell>
          <cell r="I196">
            <v>0.83</v>
          </cell>
          <cell r="J196">
            <v>135.44999999999999</v>
          </cell>
        </row>
        <row r="197">
          <cell r="A197" t="str">
            <v>53-3</v>
          </cell>
          <cell r="B197">
            <v>5057</v>
          </cell>
          <cell r="C197">
            <v>5</v>
          </cell>
          <cell r="D197" t="str">
            <v>B</v>
          </cell>
          <cell r="E197">
            <v>53</v>
          </cell>
          <cell r="F197" t="str">
            <v>Z</v>
          </cell>
          <cell r="G197">
            <v>3</v>
          </cell>
          <cell r="H197" t="str">
            <v>C5705B-53Z-3</v>
          </cell>
          <cell r="I197">
            <v>0.82499999999999996</v>
          </cell>
          <cell r="J197">
            <v>136.28</v>
          </cell>
        </row>
        <row r="198">
          <cell r="A198" t="str">
            <v>53-4</v>
          </cell>
          <cell r="B198">
            <v>5057</v>
          </cell>
          <cell r="C198">
            <v>5</v>
          </cell>
          <cell r="D198" t="str">
            <v>B</v>
          </cell>
          <cell r="E198">
            <v>53</v>
          </cell>
          <cell r="F198" t="str">
            <v>Z</v>
          </cell>
          <cell r="G198">
            <v>4</v>
          </cell>
          <cell r="H198" t="str">
            <v>C5705B-53Z-4</v>
          </cell>
          <cell r="I198">
            <v>0.84499999999999997</v>
          </cell>
          <cell r="J198">
            <v>137.10499999999999</v>
          </cell>
        </row>
        <row r="199">
          <cell r="A199" t="str">
            <v>54-1</v>
          </cell>
          <cell r="B199">
            <v>5057</v>
          </cell>
          <cell r="C199">
            <v>5</v>
          </cell>
          <cell r="D199" t="str">
            <v>B</v>
          </cell>
          <cell r="E199">
            <v>54</v>
          </cell>
          <cell r="F199" t="str">
            <v>Z</v>
          </cell>
          <cell r="G199">
            <v>1</v>
          </cell>
          <cell r="H199" t="str">
            <v>C5705B-54Z-1</v>
          </cell>
          <cell r="I199">
            <v>0.66</v>
          </cell>
          <cell r="J199">
            <v>137.69999999999999</v>
          </cell>
        </row>
        <row r="200">
          <cell r="A200" t="str">
            <v>54-2</v>
          </cell>
          <cell r="B200">
            <v>5057</v>
          </cell>
          <cell r="C200">
            <v>5</v>
          </cell>
          <cell r="D200" t="str">
            <v>B</v>
          </cell>
          <cell r="E200">
            <v>54</v>
          </cell>
          <cell r="F200" t="str">
            <v>Z</v>
          </cell>
          <cell r="G200">
            <v>2</v>
          </cell>
          <cell r="H200" t="str">
            <v>C5705B-54Z-2</v>
          </cell>
          <cell r="I200">
            <v>0.80500000000000005</v>
          </cell>
          <cell r="J200">
            <v>138.36000000000001</v>
          </cell>
        </row>
        <row r="201">
          <cell r="A201" t="str">
            <v>54-3</v>
          </cell>
          <cell r="B201">
            <v>5057</v>
          </cell>
          <cell r="C201">
            <v>5</v>
          </cell>
          <cell r="D201" t="str">
            <v>B</v>
          </cell>
          <cell r="E201">
            <v>54</v>
          </cell>
          <cell r="F201" t="str">
            <v>Z</v>
          </cell>
          <cell r="G201">
            <v>3</v>
          </cell>
          <cell r="H201" t="str">
            <v>C5705B-54Z-3</v>
          </cell>
          <cell r="I201">
            <v>0.67500000000000004</v>
          </cell>
          <cell r="J201">
            <v>139.16499999999999</v>
          </cell>
        </row>
        <row r="202">
          <cell r="A202" t="str">
            <v>54-4</v>
          </cell>
          <cell r="B202">
            <v>5057</v>
          </cell>
          <cell r="C202">
            <v>5</v>
          </cell>
          <cell r="D202" t="str">
            <v>B</v>
          </cell>
          <cell r="E202">
            <v>54</v>
          </cell>
          <cell r="F202" t="str">
            <v>Z</v>
          </cell>
          <cell r="G202">
            <v>4</v>
          </cell>
          <cell r="H202" t="str">
            <v>C5705B-54Z-4</v>
          </cell>
          <cell r="I202">
            <v>0.91</v>
          </cell>
          <cell r="J202">
            <v>139.84</v>
          </cell>
        </row>
        <row r="203">
          <cell r="A203" t="str">
            <v>55-1</v>
          </cell>
          <cell r="B203">
            <v>5057</v>
          </cell>
          <cell r="C203">
            <v>5</v>
          </cell>
          <cell r="D203" t="str">
            <v>B</v>
          </cell>
          <cell r="E203">
            <v>55</v>
          </cell>
          <cell r="F203" t="str">
            <v>Z</v>
          </cell>
          <cell r="G203">
            <v>1</v>
          </cell>
          <cell r="H203" t="str">
            <v>C5705B-55Z-1</v>
          </cell>
          <cell r="I203">
            <v>0.87</v>
          </cell>
          <cell r="J203">
            <v>140.69999999999999</v>
          </cell>
        </row>
        <row r="204">
          <cell r="A204" t="str">
            <v>55-2</v>
          </cell>
          <cell r="B204">
            <v>5057</v>
          </cell>
          <cell r="C204">
            <v>5</v>
          </cell>
          <cell r="D204" t="str">
            <v>B</v>
          </cell>
          <cell r="E204">
            <v>55</v>
          </cell>
          <cell r="F204" t="str">
            <v>Z</v>
          </cell>
          <cell r="G204">
            <v>2</v>
          </cell>
          <cell r="H204" t="str">
            <v>C5705B-55Z-2</v>
          </cell>
          <cell r="I204">
            <v>0.75</v>
          </cell>
          <cell r="J204">
            <v>141.57</v>
          </cell>
        </row>
        <row r="205">
          <cell r="A205" t="str">
            <v>55-3</v>
          </cell>
          <cell r="B205">
            <v>5057</v>
          </cell>
          <cell r="C205">
            <v>5</v>
          </cell>
          <cell r="D205" t="str">
            <v>B</v>
          </cell>
          <cell r="E205">
            <v>55</v>
          </cell>
          <cell r="F205" t="str">
            <v>Z</v>
          </cell>
          <cell r="G205">
            <v>3</v>
          </cell>
          <cell r="H205" t="str">
            <v>C5705B-55Z-3</v>
          </cell>
          <cell r="I205">
            <v>0.70499999999999996</v>
          </cell>
          <cell r="J205">
            <v>142.32</v>
          </cell>
        </row>
        <row r="206">
          <cell r="A206" t="str">
            <v>55-4</v>
          </cell>
          <cell r="B206">
            <v>5057</v>
          </cell>
          <cell r="C206">
            <v>5</v>
          </cell>
          <cell r="D206" t="str">
            <v>B</v>
          </cell>
          <cell r="E206">
            <v>55</v>
          </cell>
          <cell r="F206" t="str">
            <v>Z</v>
          </cell>
          <cell r="G206">
            <v>4</v>
          </cell>
          <cell r="H206" t="str">
            <v>C5705B-55Z-4</v>
          </cell>
          <cell r="I206">
            <v>0.75</v>
          </cell>
          <cell r="J206">
            <v>143.02500000000001</v>
          </cell>
        </row>
        <row r="207">
          <cell r="A207" t="str">
            <v>56-1</v>
          </cell>
          <cell r="B207">
            <v>5057</v>
          </cell>
          <cell r="C207">
            <v>5</v>
          </cell>
          <cell r="D207" t="str">
            <v>B</v>
          </cell>
          <cell r="E207">
            <v>56</v>
          </cell>
          <cell r="F207" t="str">
            <v>Z</v>
          </cell>
          <cell r="G207">
            <v>1</v>
          </cell>
          <cell r="H207" t="str">
            <v>C5705B-56Z-1</v>
          </cell>
          <cell r="I207">
            <v>0.61</v>
          </cell>
          <cell r="J207">
            <v>143.69999999999999</v>
          </cell>
        </row>
        <row r="208">
          <cell r="A208" t="str">
            <v>56-2</v>
          </cell>
          <cell r="B208">
            <v>5057</v>
          </cell>
          <cell r="C208">
            <v>5</v>
          </cell>
          <cell r="D208" t="str">
            <v>B</v>
          </cell>
          <cell r="E208">
            <v>56</v>
          </cell>
          <cell r="F208" t="str">
            <v>Z</v>
          </cell>
          <cell r="G208">
            <v>2</v>
          </cell>
          <cell r="H208" t="str">
            <v>C5705B-56Z-2</v>
          </cell>
          <cell r="I208">
            <v>0.67500000000000004</v>
          </cell>
          <cell r="J208">
            <v>144.31</v>
          </cell>
        </row>
        <row r="209">
          <cell r="A209" t="str">
            <v>56-3</v>
          </cell>
          <cell r="B209">
            <v>5057</v>
          </cell>
          <cell r="C209">
            <v>5</v>
          </cell>
          <cell r="D209" t="str">
            <v>B</v>
          </cell>
          <cell r="E209">
            <v>56</v>
          </cell>
          <cell r="F209" t="str">
            <v>Z</v>
          </cell>
          <cell r="G209">
            <v>3</v>
          </cell>
          <cell r="H209" t="str">
            <v>C5705B-56Z-3</v>
          </cell>
          <cell r="I209">
            <v>0.91</v>
          </cell>
          <cell r="J209">
            <v>144.98500000000001</v>
          </cell>
        </row>
        <row r="210">
          <cell r="A210" t="str">
            <v>56-4</v>
          </cell>
          <cell r="B210">
            <v>5057</v>
          </cell>
          <cell r="C210">
            <v>5</v>
          </cell>
          <cell r="D210" t="str">
            <v>B</v>
          </cell>
          <cell r="E210">
            <v>56</v>
          </cell>
          <cell r="F210" t="str">
            <v>Z</v>
          </cell>
          <cell r="G210">
            <v>4</v>
          </cell>
          <cell r="H210" t="str">
            <v>C5705B-56Z-4</v>
          </cell>
          <cell r="I210">
            <v>0.96499999999999997</v>
          </cell>
          <cell r="J210">
            <v>145.89500000000001</v>
          </cell>
        </row>
        <row r="211">
          <cell r="A211" t="str">
            <v>57-1</v>
          </cell>
          <cell r="B211">
            <v>5057</v>
          </cell>
          <cell r="C211">
            <v>5</v>
          </cell>
          <cell r="D211" t="str">
            <v>B</v>
          </cell>
          <cell r="E211">
            <v>57</v>
          </cell>
          <cell r="F211" t="str">
            <v>Z</v>
          </cell>
          <cell r="G211">
            <v>1</v>
          </cell>
          <cell r="H211" t="str">
            <v>C5705B-57Z-1</v>
          </cell>
          <cell r="I211">
            <v>0.99</v>
          </cell>
          <cell r="J211">
            <v>146.69999999999999</v>
          </cell>
        </row>
        <row r="212">
          <cell r="A212" t="str">
            <v>57-2</v>
          </cell>
          <cell r="B212">
            <v>5057</v>
          </cell>
          <cell r="C212">
            <v>5</v>
          </cell>
          <cell r="D212" t="str">
            <v>B</v>
          </cell>
          <cell r="E212">
            <v>57</v>
          </cell>
          <cell r="F212" t="str">
            <v>Z</v>
          </cell>
          <cell r="G212">
            <v>2</v>
          </cell>
          <cell r="H212" t="str">
            <v>C5705B-57Z-2</v>
          </cell>
          <cell r="I212">
            <v>0.84</v>
          </cell>
          <cell r="J212">
            <v>147.69</v>
          </cell>
        </row>
        <row r="213">
          <cell r="A213" t="str">
            <v>57-3</v>
          </cell>
          <cell r="B213">
            <v>5057</v>
          </cell>
          <cell r="C213">
            <v>5</v>
          </cell>
          <cell r="D213" t="str">
            <v>B</v>
          </cell>
          <cell r="E213">
            <v>57</v>
          </cell>
          <cell r="F213" t="str">
            <v>Z</v>
          </cell>
          <cell r="G213">
            <v>3</v>
          </cell>
          <cell r="H213" t="str">
            <v>C5705B-57Z-3</v>
          </cell>
          <cell r="I213">
            <v>0.51</v>
          </cell>
          <cell r="J213">
            <v>148.53</v>
          </cell>
        </row>
        <row r="214">
          <cell r="A214" t="str">
            <v>57-4</v>
          </cell>
          <cell r="B214">
            <v>5057</v>
          </cell>
          <cell r="C214">
            <v>5</v>
          </cell>
          <cell r="D214" t="str">
            <v>B</v>
          </cell>
          <cell r="E214">
            <v>57</v>
          </cell>
          <cell r="F214" t="str">
            <v>Z</v>
          </cell>
          <cell r="G214">
            <v>4</v>
          </cell>
          <cell r="H214" t="str">
            <v>C5705B-57Z-4</v>
          </cell>
          <cell r="I214">
            <v>0.71</v>
          </cell>
          <cell r="J214">
            <v>149.04</v>
          </cell>
        </row>
        <row r="215">
          <cell r="A215" t="str">
            <v>58-1</v>
          </cell>
          <cell r="B215">
            <v>5057</v>
          </cell>
          <cell r="C215">
            <v>5</v>
          </cell>
          <cell r="D215" t="str">
            <v>B</v>
          </cell>
          <cell r="E215">
            <v>58</v>
          </cell>
          <cell r="F215" t="str">
            <v>Z</v>
          </cell>
          <cell r="G215">
            <v>1</v>
          </cell>
          <cell r="H215" t="str">
            <v>C5705B-58Z-1</v>
          </cell>
          <cell r="I215">
            <v>0.88</v>
          </cell>
          <cell r="J215">
            <v>149.69999999999999</v>
          </cell>
        </row>
        <row r="216">
          <cell r="A216" t="str">
            <v>58-2</v>
          </cell>
          <cell r="B216">
            <v>5057</v>
          </cell>
          <cell r="C216">
            <v>5</v>
          </cell>
          <cell r="D216" t="str">
            <v>B</v>
          </cell>
          <cell r="E216">
            <v>58</v>
          </cell>
          <cell r="F216" t="str">
            <v>Z</v>
          </cell>
          <cell r="G216">
            <v>2</v>
          </cell>
          <cell r="H216" t="str">
            <v>C5705B-58Z-2</v>
          </cell>
          <cell r="I216">
            <v>0.83499999999999996</v>
          </cell>
          <cell r="J216">
            <v>150.58000000000001</v>
          </cell>
        </row>
        <row r="217">
          <cell r="A217" t="str">
            <v>58-3</v>
          </cell>
          <cell r="B217">
            <v>5057</v>
          </cell>
          <cell r="C217">
            <v>5</v>
          </cell>
          <cell r="D217" t="str">
            <v>B</v>
          </cell>
          <cell r="E217">
            <v>58</v>
          </cell>
          <cell r="F217" t="str">
            <v>Z</v>
          </cell>
          <cell r="G217">
            <v>3</v>
          </cell>
          <cell r="H217" t="str">
            <v>C5705B-58Z-3</v>
          </cell>
          <cell r="I217">
            <v>0.90500000000000003</v>
          </cell>
          <cell r="J217">
            <v>151.41499999999999</v>
          </cell>
        </row>
        <row r="218">
          <cell r="A218" t="str">
            <v>58-4</v>
          </cell>
          <cell r="B218">
            <v>5057</v>
          </cell>
          <cell r="C218">
            <v>5</v>
          </cell>
          <cell r="D218" t="str">
            <v>B</v>
          </cell>
          <cell r="E218">
            <v>58</v>
          </cell>
          <cell r="F218" t="str">
            <v>Z</v>
          </cell>
          <cell r="G218">
            <v>4</v>
          </cell>
          <cell r="H218" t="str">
            <v>C5705B-58Z-4</v>
          </cell>
          <cell r="I218">
            <v>0.48</v>
          </cell>
          <cell r="J218">
            <v>152.32</v>
          </cell>
        </row>
        <row r="219">
          <cell r="A219" t="str">
            <v>59-1</v>
          </cell>
          <cell r="B219">
            <v>5057</v>
          </cell>
          <cell r="C219">
            <v>5</v>
          </cell>
          <cell r="D219" t="str">
            <v>B</v>
          </cell>
          <cell r="E219">
            <v>59</v>
          </cell>
          <cell r="F219" t="str">
            <v>Z</v>
          </cell>
          <cell r="G219">
            <v>1</v>
          </cell>
          <cell r="H219" t="str">
            <v>C5705B-59Z-1</v>
          </cell>
          <cell r="I219">
            <v>0.9</v>
          </cell>
          <cell r="J219">
            <v>152.69999999999999</v>
          </cell>
        </row>
        <row r="220">
          <cell r="A220" t="str">
            <v>59-2</v>
          </cell>
          <cell r="B220">
            <v>5057</v>
          </cell>
          <cell r="C220">
            <v>5</v>
          </cell>
          <cell r="D220" t="str">
            <v>B</v>
          </cell>
          <cell r="E220">
            <v>59</v>
          </cell>
          <cell r="F220" t="str">
            <v>Z</v>
          </cell>
          <cell r="G220">
            <v>2</v>
          </cell>
          <cell r="H220" t="str">
            <v>C5705B-59Z-2</v>
          </cell>
          <cell r="I220">
            <v>0.65</v>
          </cell>
          <cell r="J220">
            <v>153.6</v>
          </cell>
        </row>
        <row r="221">
          <cell r="A221" t="str">
            <v>59-3</v>
          </cell>
          <cell r="B221">
            <v>5057</v>
          </cell>
          <cell r="C221">
            <v>5</v>
          </cell>
          <cell r="D221" t="str">
            <v>B</v>
          </cell>
          <cell r="E221">
            <v>59</v>
          </cell>
          <cell r="F221" t="str">
            <v>Z</v>
          </cell>
          <cell r="G221">
            <v>3</v>
          </cell>
          <cell r="H221" t="str">
            <v>C5705B-59Z-3</v>
          </cell>
          <cell r="I221">
            <v>0.73499999999999999</v>
          </cell>
          <cell r="J221">
            <v>154.25</v>
          </cell>
        </row>
        <row r="222">
          <cell r="A222" t="str">
            <v>59-4</v>
          </cell>
          <cell r="B222">
            <v>5057</v>
          </cell>
          <cell r="C222">
            <v>5</v>
          </cell>
          <cell r="D222" t="str">
            <v>B</v>
          </cell>
          <cell r="E222">
            <v>59</v>
          </cell>
          <cell r="F222" t="str">
            <v>Z</v>
          </cell>
          <cell r="G222">
            <v>4</v>
          </cell>
          <cell r="H222" t="str">
            <v>C5705B-59Z-4</v>
          </cell>
          <cell r="I222">
            <v>0.77</v>
          </cell>
          <cell r="J222">
            <v>154.98500000000001</v>
          </cell>
        </row>
        <row r="223">
          <cell r="A223" t="str">
            <v>60-1</v>
          </cell>
          <cell r="B223">
            <v>5057</v>
          </cell>
          <cell r="C223">
            <v>5</v>
          </cell>
          <cell r="D223" t="str">
            <v>B</v>
          </cell>
          <cell r="E223">
            <v>60</v>
          </cell>
          <cell r="F223" t="str">
            <v>Z</v>
          </cell>
          <cell r="G223">
            <v>1</v>
          </cell>
          <cell r="H223" t="str">
            <v>C5705B-60Z-1</v>
          </cell>
          <cell r="I223">
            <v>0.83</v>
          </cell>
          <cell r="J223">
            <v>155.69999999999999</v>
          </cell>
        </row>
        <row r="224">
          <cell r="A224" t="str">
            <v>60-2</v>
          </cell>
          <cell r="B224">
            <v>5057</v>
          </cell>
          <cell r="C224">
            <v>5</v>
          </cell>
          <cell r="D224" t="str">
            <v>B</v>
          </cell>
          <cell r="E224">
            <v>60</v>
          </cell>
          <cell r="F224" t="str">
            <v>Z</v>
          </cell>
          <cell r="G224">
            <v>2</v>
          </cell>
          <cell r="H224" t="str">
            <v>C5705B-60Z-2</v>
          </cell>
          <cell r="I224">
            <v>0.44</v>
          </cell>
          <cell r="J224">
            <v>156.53</v>
          </cell>
        </row>
        <row r="225">
          <cell r="A225" t="str">
            <v>60-3</v>
          </cell>
          <cell r="B225">
            <v>5057</v>
          </cell>
          <cell r="C225">
            <v>5</v>
          </cell>
          <cell r="D225" t="str">
            <v>B</v>
          </cell>
          <cell r="E225">
            <v>60</v>
          </cell>
          <cell r="F225" t="str">
            <v>Z</v>
          </cell>
          <cell r="G225">
            <v>3</v>
          </cell>
          <cell r="H225" t="str">
            <v>C5705B-60Z-3</v>
          </cell>
          <cell r="I225">
            <v>0.88</v>
          </cell>
          <cell r="J225">
            <v>156.97</v>
          </cell>
        </row>
        <row r="226">
          <cell r="A226" t="str">
            <v>60-4</v>
          </cell>
          <cell r="B226">
            <v>5057</v>
          </cell>
          <cell r="C226">
            <v>5</v>
          </cell>
          <cell r="D226" t="str">
            <v>B</v>
          </cell>
          <cell r="E226">
            <v>60</v>
          </cell>
          <cell r="F226" t="str">
            <v>Z</v>
          </cell>
          <cell r="G226">
            <v>4</v>
          </cell>
          <cell r="H226" t="str">
            <v>C5705B-60Z-4</v>
          </cell>
          <cell r="I226">
            <v>0.96499999999999997</v>
          </cell>
          <cell r="J226">
            <v>157.85</v>
          </cell>
        </row>
        <row r="227">
          <cell r="A227" t="str">
            <v>61-1</v>
          </cell>
          <cell r="B227">
            <v>5057</v>
          </cell>
          <cell r="C227">
            <v>5</v>
          </cell>
          <cell r="D227" t="str">
            <v>B</v>
          </cell>
          <cell r="E227">
            <v>61</v>
          </cell>
          <cell r="F227" t="str">
            <v>Z</v>
          </cell>
          <cell r="G227">
            <v>1</v>
          </cell>
          <cell r="H227" t="str">
            <v>C5705B-61Z-1</v>
          </cell>
          <cell r="I227">
            <v>0.52500000000000002</v>
          </cell>
          <cell r="J227">
            <v>158.69999999999999</v>
          </cell>
        </row>
        <row r="228">
          <cell r="A228" t="str">
            <v>61-2</v>
          </cell>
          <cell r="B228">
            <v>5057</v>
          </cell>
          <cell r="C228">
            <v>5</v>
          </cell>
          <cell r="D228" t="str">
            <v>B</v>
          </cell>
          <cell r="E228">
            <v>61</v>
          </cell>
          <cell r="F228" t="str">
            <v>Z</v>
          </cell>
          <cell r="G228">
            <v>2</v>
          </cell>
          <cell r="H228" t="str">
            <v>C5705B-61Z-2</v>
          </cell>
          <cell r="I228">
            <v>0.92</v>
          </cell>
          <cell r="J228">
            <v>159.22499999999999</v>
          </cell>
        </row>
        <row r="229">
          <cell r="A229" t="str">
            <v>61-3</v>
          </cell>
          <cell r="B229">
            <v>5057</v>
          </cell>
          <cell r="C229">
            <v>5</v>
          </cell>
          <cell r="D229" t="str">
            <v>B</v>
          </cell>
          <cell r="E229">
            <v>61</v>
          </cell>
          <cell r="F229" t="str">
            <v>Z</v>
          </cell>
          <cell r="G229">
            <v>3</v>
          </cell>
          <cell r="H229" t="str">
            <v>C5705B-61Z-3</v>
          </cell>
          <cell r="I229">
            <v>0.51500000000000001</v>
          </cell>
          <cell r="J229">
            <v>160.14500000000001</v>
          </cell>
        </row>
        <row r="230">
          <cell r="A230" t="str">
            <v>61-4</v>
          </cell>
          <cell r="B230">
            <v>5057</v>
          </cell>
          <cell r="C230">
            <v>5</v>
          </cell>
          <cell r="D230" t="str">
            <v>B</v>
          </cell>
          <cell r="E230">
            <v>61</v>
          </cell>
          <cell r="F230" t="str">
            <v>Z</v>
          </cell>
          <cell r="G230">
            <v>4</v>
          </cell>
          <cell r="H230" t="str">
            <v>C5705B-61Z-4</v>
          </cell>
          <cell r="I230">
            <v>0.82</v>
          </cell>
          <cell r="J230">
            <v>160.66</v>
          </cell>
        </row>
        <row r="231">
          <cell r="A231" t="str">
            <v>62-1</v>
          </cell>
          <cell r="B231">
            <v>5057</v>
          </cell>
          <cell r="C231">
            <v>5</v>
          </cell>
          <cell r="D231" t="str">
            <v>B</v>
          </cell>
          <cell r="E231">
            <v>62</v>
          </cell>
          <cell r="F231" t="str">
            <v>Z</v>
          </cell>
          <cell r="G231">
            <v>1</v>
          </cell>
          <cell r="H231" t="str">
            <v>C5705B-62Z-1</v>
          </cell>
          <cell r="I231">
            <v>0.93</v>
          </cell>
          <cell r="J231">
            <v>161.69999999999999</v>
          </cell>
        </row>
        <row r="232">
          <cell r="A232" t="str">
            <v>62-2</v>
          </cell>
          <cell r="B232">
            <v>5057</v>
          </cell>
          <cell r="C232">
            <v>5</v>
          </cell>
          <cell r="D232" t="str">
            <v>B</v>
          </cell>
          <cell r="E232">
            <v>62</v>
          </cell>
          <cell r="F232" t="str">
            <v>Z</v>
          </cell>
          <cell r="G232">
            <v>2</v>
          </cell>
          <cell r="H232" t="str">
            <v>C5705B-62Z-2</v>
          </cell>
          <cell r="I232">
            <v>0.81</v>
          </cell>
          <cell r="J232">
            <v>162.63</v>
          </cell>
        </row>
        <row r="233">
          <cell r="A233" t="str">
            <v>62-3</v>
          </cell>
          <cell r="B233">
            <v>5057</v>
          </cell>
          <cell r="C233">
            <v>5</v>
          </cell>
          <cell r="D233" t="str">
            <v>B</v>
          </cell>
          <cell r="E233">
            <v>62</v>
          </cell>
          <cell r="F233" t="str">
            <v>Z</v>
          </cell>
          <cell r="G233">
            <v>3</v>
          </cell>
          <cell r="H233" t="str">
            <v>C5705B-62Z-3</v>
          </cell>
          <cell r="I233">
            <v>0.84</v>
          </cell>
          <cell r="J233">
            <v>163.44</v>
          </cell>
        </row>
        <row r="234">
          <cell r="A234" t="str">
            <v>62-4</v>
          </cell>
          <cell r="B234">
            <v>5057</v>
          </cell>
          <cell r="C234">
            <v>5</v>
          </cell>
          <cell r="D234" t="str">
            <v>B</v>
          </cell>
          <cell r="E234">
            <v>62</v>
          </cell>
          <cell r="F234" t="str">
            <v>Z</v>
          </cell>
          <cell r="G234">
            <v>4</v>
          </cell>
          <cell r="H234" t="str">
            <v>C5705B-62Z-4</v>
          </cell>
          <cell r="I234">
            <v>0.94</v>
          </cell>
          <cell r="J234">
            <v>164.28</v>
          </cell>
        </row>
        <row r="235">
          <cell r="A235" t="str">
            <v>63-1</v>
          </cell>
          <cell r="B235">
            <v>5057</v>
          </cell>
          <cell r="C235">
            <v>5</v>
          </cell>
          <cell r="D235" t="str">
            <v>B</v>
          </cell>
          <cell r="E235">
            <v>63</v>
          </cell>
          <cell r="F235" t="str">
            <v>Z</v>
          </cell>
          <cell r="G235">
            <v>1</v>
          </cell>
          <cell r="H235" t="str">
            <v>C5705B-63Z-1</v>
          </cell>
          <cell r="I235">
            <v>0.54</v>
          </cell>
          <cell r="J235">
            <v>164.7</v>
          </cell>
        </row>
        <row r="236">
          <cell r="A236" t="str">
            <v>63-2</v>
          </cell>
          <cell r="B236">
            <v>5057</v>
          </cell>
          <cell r="C236">
            <v>5</v>
          </cell>
          <cell r="D236" t="str">
            <v>B</v>
          </cell>
          <cell r="E236">
            <v>63</v>
          </cell>
          <cell r="F236" t="str">
            <v>Z</v>
          </cell>
          <cell r="G236">
            <v>2</v>
          </cell>
          <cell r="H236" t="str">
            <v>C5705B-63Z-2</v>
          </cell>
          <cell r="I236">
            <v>0.79</v>
          </cell>
          <cell r="J236">
            <v>165.24</v>
          </cell>
        </row>
        <row r="237">
          <cell r="A237" t="str">
            <v>63-3</v>
          </cell>
          <cell r="B237">
            <v>5057</v>
          </cell>
          <cell r="C237">
            <v>5</v>
          </cell>
          <cell r="D237" t="str">
            <v>B</v>
          </cell>
          <cell r="E237">
            <v>63</v>
          </cell>
          <cell r="F237" t="str">
            <v>Z</v>
          </cell>
          <cell r="G237">
            <v>3</v>
          </cell>
          <cell r="H237" t="str">
            <v>C5705B-63Z-3</v>
          </cell>
          <cell r="I237">
            <v>0.76</v>
          </cell>
          <cell r="J237">
            <v>166.03</v>
          </cell>
        </row>
        <row r="238">
          <cell r="A238" t="str">
            <v>63-4</v>
          </cell>
          <cell r="B238">
            <v>5057</v>
          </cell>
          <cell r="C238">
            <v>5</v>
          </cell>
          <cell r="D238" t="str">
            <v>B</v>
          </cell>
          <cell r="E238">
            <v>63</v>
          </cell>
          <cell r="F238" t="str">
            <v>Z</v>
          </cell>
          <cell r="G238">
            <v>4</v>
          </cell>
          <cell r="H238" t="str">
            <v>C5705B-63Z-4</v>
          </cell>
          <cell r="I238">
            <v>0.98</v>
          </cell>
          <cell r="J238">
            <v>166.79</v>
          </cell>
        </row>
        <row r="239">
          <cell r="A239" t="str">
            <v>64-1</v>
          </cell>
          <cell r="B239">
            <v>5057</v>
          </cell>
          <cell r="C239">
            <v>5</v>
          </cell>
          <cell r="D239" t="str">
            <v>B</v>
          </cell>
          <cell r="E239">
            <v>64</v>
          </cell>
          <cell r="F239" t="str">
            <v>Z</v>
          </cell>
          <cell r="G239">
            <v>1</v>
          </cell>
          <cell r="H239" t="str">
            <v>C5705B-64Z-1</v>
          </cell>
          <cell r="I239">
            <v>0.75</v>
          </cell>
          <cell r="J239">
            <v>167.7</v>
          </cell>
        </row>
        <row r="240">
          <cell r="A240" t="str">
            <v>64-2</v>
          </cell>
          <cell r="B240">
            <v>5057</v>
          </cell>
          <cell r="C240">
            <v>5</v>
          </cell>
          <cell r="D240" t="str">
            <v>B</v>
          </cell>
          <cell r="E240">
            <v>64</v>
          </cell>
          <cell r="F240" t="str">
            <v>Z</v>
          </cell>
          <cell r="G240">
            <v>2</v>
          </cell>
          <cell r="H240" t="str">
            <v>C5705B-64Z-2</v>
          </cell>
          <cell r="I240">
            <v>0.95499999999999996</v>
          </cell>
          <cell r="J240">
            <v>168.45</v>
          </cell>
        </row>
        <row r="241">
          <cell r="A241" t="str">
            <v>64-3</v>
          </cell>
          <cell r="B241">
            <v>5057</v>
          </cell>
          <cell r="C241">
            <v>5</v>
          </cell>
          <cell r="D241" t="str">
            <v>B</v>
          </cell>
          <cell r="E241">
            <v>64</v>
          </cell>
          <cell r="F241" t="str">
            <v>Z</v>
          </cell>
          <cell r="G241">
            <v>3</v>
          </cell>
          <cell r="H241" t="str">
            <v>C5705B-64Z-3</v>
          </cell>
          <cell r="I241">
            <v>0.49</v>
          </cell>
          <cell r="J241">
            <v>169.405</v>
          </cell>
        </row>
        <row r="242">
          <cell r="A242" t="str">
            <v>64-4</v>
          </cell>
          <cell r="B242">
            <v>5057</v>
          </cell>
          <cell r="C242">
            <v>5</v>
          </cell>
          <cell r="D242" t="str">
            <v>B</v>
          </cell>
          <cell r="E242">
            <v>64</v>
          </cell>
          <cell r="F242" t="str">
            <v>Z</v>
          </cell>
          <cell r="G242">
            <v>4</v>
          </cell>
          <cell r="H242" t="str">
            <v>C5705B-64Z-4</v>
          </cell>
          <cell r="I242">
            <v>0.85</v>
          </cell>
          <cell r="J242">
            <v>169.89500000000001</v>
          </cell>
        </row>
        <row r="243">
          <cell r="A243" t="str">
            <v>65-1</v>
          </cell>
          <cell r="B243">
            <v>5057</v>
          </cell>
          <cell r="C243">
            <v>5</v>
          </cell>
          <cell r="D243" t="str">
            <v>B</v>
          </cell>
          <cell r="E243">
            <v>65</v>
          </cell>
          <cell r="F243" t="str">
            <v>Z</v>
          </cell>
          <cell r="G243">
            <v>1</v>
          </cell>
          <cell r="H243" t="str">
            <v>C5705B-65Z-1</v>
          </cell>
          <cell r="I243">
            <v>0.94</v>
          </cell>
          <cell r="J243">
            <v>170.7</v>
          </cell>
        </row>
        <row r="244">
          <cell r="A244" t="str">
            <v>65-2</v>
          </cell>
          <cell r="B244">
            <v>5057</v>
          </cell>
          <cell r="C244">
            <v>5</v>
          </cell>
          <cell r="D244" t="str">
            <v>B</v>
          </cell>
          <cell r="E244">
            <v>65</v>
          </cell>
          <cell r="F244" t="str">
            <v>Z</v>
          </cell>
          <cell r="G244">
            <v>2</v>
          </cell>
          <cell r="H244" t="str">
            <v>C5705B-65Z-2</v>
          </cell>
          <cell r="I244">
            <v>0.77500000000000002</v>
          </cell>
          <cell r="J244">
            <v>171.64</v>
          </cell>
        </row>
        <row r="245">
          <cell r="A245" t="str">
            <v>65-3</v>
          </cell>
          <cell r="B245">
            <v>5057</v>
          </cell>
          <cell r="C245">
            <v>5</v>
          </cell>
          <cell r="D245" t="str">
            <v>B</v>
          </cell>
          <cell r="E245">
            <v>65</v>
          </cell>
          <cell r="F245" t="str">
            <v>Z</v>
          </cell>
          <cell r="G245">
            <v>3</v>
          </cell>
          <cell r="H245" t="str">
            <v>C5705B-65Z-3</v>
          </cell>
          <cell r="I245">
            <v>0.53500000000000003</v>
          </cell>
          <cell r="J245">
            <v>172.41499999999999</v>
          </cell>
        </row>
        <row r="246">
          <cell r="A246" t="str">
            <v>65-4</v>
          </cell>
          <cell r="B246">
            <v>5057</v>
          </cell>
          <cell r="C246">
            <v>5</v>
          </cell>
          <cell r="D246" t="str">
            <v>B</v>
          </cell>
          <cell r="E246">
            <v>65</v>
          </cell>
          <cell r="F246" t="str">
            <v>Z</v>
          </cell>
          <cell r="G246">
            <v>4</v>
          </cell>
          <cell r="H246" t="str">
            <v>C5705B-65Z-4</v>
          </cell>
          <cell r="I246">
            <v>0.82</v>
          </cell>
          <cell r="J246">
            <v>172.95</v>
          </cell>
        </row>
        <row r="247">
          <cell r="A247" t="str">
            <v>66-1</v>
          </cell>
          <cell r="B247">
            <v>5057</v>
          </cell>
          <cell r="C247">
            <v>5</v>
          </cell>
          <cell r="D247" t="str">
            <v>B</v>
          </cell>
          <cell r="E247">
            <v>66</v>
          </cell>
          <cell r="F247" t="str">
            <v>Z</v>
          </cell>
          <cell r="G247">
            <v>1</v>
          </cell>
          <cell r="H247" t="str">
            <v>C5705B-66Z-1</v>
          </cell>
          <cell r="I247">
            <v>0.88</v>
          </cell>
          <cell r="J247">
            <v>173.7</v>
          </cell>
        </row>
        <row r="248">
          <cell r="A248" t="str">
            <v>66-2</v>
          </cell>
          <cell r="B248">
            <v>5057</v>
          </cell>
          <cell r="C248">
            <v>5</v>
          </cell>
          <cell r="D248" t="str">
            <v>B</v>
          </cell>
          <cell r="E248">
            <v>66</v>
          </cell>
          <cell r="F248" t="str">
            <v>Z</v>
          </cell>
          <cell r="G248">
            <v>2</v>
          </cell>
          <cell r="H248" t="str">
            <v>C5705B-66Z-2</v>
          </cell>
          <cell r="I248">
            <v>0.93500000000000005</v>
          </cell>
          <cell r="J248">
            <v>174.58</v>
          </cell>
        </row>
        <row r="249">
          <cell r="A249" t="str">
            <v>66-3</v>
          </cell>
          <cell r="B249">
            <v>5057</v>
          </cell>
          <cell r="C249">
            <v>5</v>
          </cell>
          <cell r="D249" t="str">
            <v>B</v>
          </cell>
          <cell r="E249">
            <v>66</v>
          </cell>
          <cell r="F249" t="str">
            <v>Z</v>
          </cell>
          <cell r="G249">
            <v>3</v>
          </cell>
          <cell r="H249" t="str">
            <v>C5705B-66Z-3</v>
          </cell>
          <cell r="I249">
            <v>0.56999999999999995</v>
          </cell>
          <cell r="J249">
            <v>175.51499999999999</v>
          </cell>
        </row>
        <row r="250">
          <cell r="A250" t="str">
            <v>66-4</v>
          </cell>
          <cell r="B250">
            <v>5057</v>
          </cell>
          <cell r="C250">
            <v>5</v>
          </cell>
          <cell r="D250" t="str">
            <v>B</v>
          </cell>
          <cell r="E250">
            <v>66</v>
          </cell>
          <cell r="F250" t="str">
            <v>Z</v>
          </cell>
          <cell r="G250">
            <v>4</v>
          </cell>
          <cell r="H250" t="str">
            <v>C5705B-66Z-4</v>
          </cell>
          <cell r="I250">
            <v>0.66</v>
          </cell>
          <cell r="J250">
            <v>176.08500000000001</v>
          </cell>
        </row>
        <row r="251">
          <cell r="A251" t="str">
            <v>67-1</v>
          </cell>
          <cell r="B251">
            <v>5057</v>
          </cell>
          <cell r="C251">
            <v>5</v>
          </cell>
          <cell r="D251" t="str">
            <v>B</v>
          </cell>
          <cell r="E251">
            <v>67</v>
          </cell>
          <cell r="F251" t="str">
            <v>Z</v>
          </cell>
          <cell r="G251">
            <v>1</v>
          </cell>
          <cell r="H251" t="str">
            <v>C5705B-67Z-1</v>
          </cell>
          <cell r="I251">
            <v>0.67500000000000004</v>
          </cell>
          <cell r="J251">
            <v>176.7</v>
          </cell>
        </row>
        <row r="252">
          <cell r="A252" t="str">
            <v>67-2</v>
          </cell>
          <cell r="B252">
            <v>5057</v>
          </cell>
          <cell r="C252">
            <v>5</v>
          </cell>
          <cell r="D252" t="str">
            <v>B</v>
          </cell>
          <cell r="E252">
            <v>67</v>
          </cell>
          <cell r="F252" t="str">
            <v>Z</v>
          </cell>
          <cell r="G252">
            <v>2</v>
          </cell>
          <cell r="H252" t="str">
            <v>C5705B-67Z-2</v>
          </cell>
          <cell r="I252">
            <v>0.94499999999999995</v>
          </cell>
          <cell r="J252">
            <v>177.375</v>
          </cell>
        </row>
        <row r="253">
          <cell r="A253" t="str">
            <v>67-3</v>
          </cell>
          <cell r="B253">
            <v>5057</v>
          </cell>
          <cell r="C253">
            <v>5</v>
          </cell>
          <cell r="D253" t="str">
            <v>B</v>
          </cell>
          <cell r="E253">
            <v>67</v>
          </cell>
          <cell r="F253" t="str">
            <v>Z</v>
          </cell>
          <cell r="G253">
            <v>3</v>
          </cell>
          <cell r="H253" t="str">
            <v>C5705B-67Z-3</v>
          </cell>
          <cell r="I253">
            <v>0.87</v>
          </cell>
          <cell r="J253">
            <v>178.32</v>
          </cell>
        </row>
        <row r="254">
          <cell r="A254" t="str">
            <v>67-4</v>
          </cell>
          <cell r="B254">
            <v>5057</v>
          </cell>
          <cell r="C254">
            <v>5</v>
          </cell>
          <cell r="D254" t="str">
            <v>B</v>
          </cell>
          <cell r="E254">
            <v>67</v>
          </cell>
          <cell r="F254" t="str">
            <v>Z</v>
          </cell>
          <cell r="G254">
            <v>4</v>
          </cell>
          <cell r="H254" t="str">
            <v>C5705B-67Z-4</v>
          </cell>
          <cell r="I254">
            <v>0.56000000000000005</v>
          </cell>
          <cell r="J254">
            <v>179.19</v>
          </cell>
        </row>
        <row r="255">
          <cell r="A255" t="str">
            <v>68-1</v>
          </cell>
          <cell r="B255">
            <v>5057</v>
          </cell>
          <cell r="C255">
            <v>5</v>
          </cell>
          <cell r="D255" t="str">
            <v>B</v>
          </cell>
          <cell r="E255">
            <v>68</v>
          </cell>
          <cell r="F255" t="str">
            <v>Z</v>
          </cell>
          <cell r="G255">
            <v>1</v>
          </cell>
          <cell r="H255" t="str">
            <v>C5705B-68Z-1</v>
          </cell>
          <cell r="I255">
            <v>0.81</v>
          </cell>
          <cell r="J255">
            <v>179.7</v>
          </cell>
        </row>
        <row r="256">
          <cell r="A256" t="str">
            <v>68-2</v>
          </cell>
          <cell r="B256">
            <v>5057</v>
          </cell>
          <cell r="C256">
            <v>5</v>
          </cell>
          <cell r="D256" t="str">
            <v>B</v>
          </cell>
          <cell r="E256">
            <v>68</v>
          </cell>
          <cell r="F256" t="str">
            <v>Z</v>
          </cell>
          <cell r="G256">
            <v>2</v>
          </cell>
          <cell r="H256" t="str">
            <v>C5705B-68Z-2</v>
          </cell>
          <cell r="I256">
            <v>0.69499999999999995</v>
          </cell>
          <cell r="J256">
            <v>180.51</v>
          </cell>
        </row>
        <row r="257">
          <cell r="A257" t="str">
            <v>68-3</v>
          </cell>
          <cell r="B257">
            <v>5057</v>
          </cell>
          <cell r="C257">
            <v>5</v>
          </cell>
          <cell r="D257" t="str">
            <v>B</v>
          </cell>
          <cell r="E257">
            <v>68</v>
          </cell>
          <cell r="F257" t="str">
            <v>Z</v>
          </cell>
          <cell r="G257">
            <v>3</v>
          </cell>
          <cell r="H257" t="str">
            <v>C5705B-68Z-3</v>
          </cell>
          <cell r="I257">
            <v>0.76</v>
          </cell>
          <cell r="J257">
            <v>181.20500000000001</v>
          </cell>
        </row>
        <row r="258">
          <cell r="A258" t="str">
            <v>68-4</v>
          </cell>
          <cell r="B258">
            <v>5057</v>
          </cell>
          <cell r="C258">
            <v>5</v>
          </cell>
          <cell r="D258" t="str">
            <v>B</v>
          </cell>
          <cell r="E258">
            <v>68</v>
          </cell>
          <cell r="F258" t="str">
            <v>Z</v>
          </cell>
          <cell r="G258">
            <v>4</v>
          </cell>
          <cell r="H258" t="str">
            <v>C5705B-68Z-4</v>
          </cell>
          <cell r="I258">
            <v>0.92500000000000004</v>
          </cell>
          <cell r="J258">
            <v>181.965</v>
          </cell>
        </row>
        <row r="259">
          <cell r="A259" t="str">
            <v>69-1</v>
          </cell>
          <cell r="B259">
            <v>5057</v>
          </cell>
          <cell r="C259">
            <v>5</v>
          </cell>
          <cell r="D259" t="str">
            <v>B</v>
          </cell>
          <cell r="E259">
            <v>69</v>
          </cell>
          <cell r="F259" t="str">
            <v>Z</v>
          </cell>
          <cell r="G259">
            <v>1</v>
          </cell>
          <cell r="H259" t="str">
            <v>C5705B-69Z-1</v>
          </cell>
          <cell r="I259">
            <v>0.96</v>
          </cell>
          <cell r="J259">
            <v>182.7</v>
          </cell>
        </row>
        <row r="260">
          <cell r="A260" t="str">
            <v>69-2</v>
          </cell>
          <cell r="B260">
            <v>5057</v>
          </cell>
          <cell r="C260">
            <v>5</v>
          </cell>
          <cell r="D260" t="str">
            <v>B</v>
          </cell>
          <cell r="E260">
            <v>69</v>
          </cell>
          <cell r="F260" t="str">
            <v>Z</v>
          </cell>
          <cell r="G260">
            <v>2</v>
          </cell>
          <cell r="H260" t="str">
            <v>C5705B-69Z-2</v>
          </cell>
          <cell r="I260">
            <v>0.58499999999999996</v>
          </cell>
          <cell r="J260">
            <v>183.66</v>
          </cell>
        </row>
        <row r="261">
          <cell r="A261" t="str">
            <v>69-3</v>
          </cell>
          <cell r="B261">
            <v>5057</v>
          </cell>
          <cell r="C261">
            <v>5</v>
          </cell>
          <cell r="D261" t="str">
            <v>B</v>
          </cell>
          <cell r="E261">
            <v>69</v>
          </cell>
          <cell r="F261" t="str">
            <v>Z</v>
          </cell>
          <cell r="G261">
            <v>3</v>
          </cell>
          <cell r="H261" t="str">
            <v>C5705B-69Z-3</v>
          </cell>
          <cell r="I261">
            <v>0.78500000000000003</v>
          </cell>
          <cell r="J261">
            <v>184.245</v>
          </cell>
        </row>
        <row r="262">
          <cell r="A262" t="str">
            <v>69-4</v>
          </cell>
          <cell r="B262">
            <v>5057</v>
          </cell>
          <cell r="C262">
            <v>5</v>
          </cell>
          <cell r="D262" t="str">
            <v>B</v>
          </cell>
          <cell r="E262">
            <v>69</v>
          </cell>
          <cell r="F262" t="str">
            <v>Z</v>
          </cell>
          <cell r="G262">
            <v>4</v>
          </cell>
          <cell r="H262" t="str">
            <v>C5705B-69Z-4</v>
          </cell>
          <cell r="I262">
            <v>0.8</v>
          </cell>
          <cell r="J262">
            <v>185.03</v>
          </cell>
        </row>
        <row r="263">
          <cell r="A263" t="str">
            <v>70-1</v>
          </cell>
          <cell r="B263">
            <v>5057</v>
          </cell>
          <cell r="C263">
            <v>5</v>
          </cell>
          <cell r="D263" t="str">
            <v>B</v>
          </cell>
          <cell r="E263">
            <v>70</v>
          </cell>
          <cell r="F263" t="str">
            <v>Z</v>
          </cell>
          <cell r="G263">
            <v>1</v>
          </cell>
          <cell r="H263" t="str">
            <v>C5705B-70Z-1</v>
          </cell>
          <cell r="I263">
            <v>0.57999999999999996</v>
          </cell>
          <cell r="J263">
            <v>185.7</v>
          </cell>
        </row>
        <row r="264">
          <cell r="A264" t="str">
            <v>70-2</v>
          </cell>
          <cell r="B264">
            <v>5057</v>
          </cell>
          <cell r="C264">
            <v>5</v>
          </cell>
          <cell r="D264" t="str">
            <v>B</v>
          </cell>
          <cell r="E264">
            <v>70</v>
          </cell>
          <cell r="F264" t="str">
            <v>Z</v>
          </cell>
          <cell r="G264">
            <v>2</v>
          </cell>
          <cell r="H264" t="str">
            <v>C5705B-70Z-2</v>
          </cell>
          <cell r="I264">
            <v>0.77500000000000002</v>
          </cell>
          <cell r="J264">
            <v>186.28</v>
          </cell>
        </row>
        <row r="265">
          <cell r="A265" t="str">
            <v>70-3</v>
          </cell>
          <cell r="B265">
            <v>5057</v>
          </cell>
          <cell r="C265">
            <v>5</v>
          </cell>
          <cell r="D265" t="str">
            <v>B</v>
          </cell>
          <cell r="E265">
            <v>70</v>
          </cell>
          <cell r="F265" t="str">
            <v>Z</v>
          </cell>
          <cell r="G265">
            <v>3</v>
          </cell>
          <cell r="H265" t="str">
            <v>C5705B-70Z-3</v>
          </cell>
          <cell r="I265">
            <v>0.85499999999999998</v>
          </cell>
          <cell r="J265">
            <v>187.05500000000001</v>
          </cell>
        </row>
        <row r="266">
          <cell r="A266" t="str">
            <v>70-4</v>
          </cell>
          <cell r="B266">
            <v>5057</v>
          </cell>
          <cell r="C266">
            <v>5</v>
          </cell>
          <cell r="D266" t="str">
            <v>B</v>
          </cell>
          <cell r="E266">
            <v>70</v>
          </cell>
          <cell r="F266" t="str">
            <v>Z</v>
          </cell>
          <cell r="G266">
            <v>4</v>
          </cell>
          <cell r="H266" t="str">
            <v>C5705B-70Z-4</v>
          </cell>
          <cell r="I266">
            <v>0.85</v>
          </cell>
          <cell r="J266">
            <v>187.91</v>
          </cell>
        </row>
        <row r="267">
          <cell r="A267" t="str">
            <v>71-1</v>
          </cell>
          <cell r="B267">
            <v>5057</v>
          </cell>
          <cell r="C267">
            <v>5</v>
          </cell>
          <cell r="D267" t="str">
            <v>B</v>
          </cell>
          <cell r="E267">
            <v>71</v>
          </cell>
          <cell r="F267" t="str">
            <v>Z</v>
          </cell>
          <cell r="G267">
            <v>1</v>
          </cell>
          <cell r="H267" t="str">
            <v>C5705B-71Z-1</v>
          </cell>
          <cell r="I267">
            <v>0.67</v>
          </cell>
          <cell r="J267">
            <v>188.7</v>
          </cell>
        </row>
        <row r="268">
          <cell r="A268" t="str">
            <v>71-2</v>
          </cell>
          <cell r="B268">
            <v>5057</v>
          </cell>
          <cell r="C268">
            <v>5</v>
          </cell>
          <cell r="D268" t="str">
            <v>B</v>
          </cell>
          <cell r="E268">
            <v>71</v>
          </cell>
          <cell r="F268" t="str">
            <v>Z</v>
          </cell>
          <cell r="G268">
            <v>2</v>
          </cell>
          <cell r="H268" t="str">
            <v>C5705B-71Z-2</v>
          </cell>
          <cell r="I268">
            <v>0.89500000000000002</v>
          </cell>
          <cell r="J268">
            <v>189.37</v>
          </cell>
        </row>
        <row r="269">
          <cell r="A269" t="str">
            <v>71-3</v>
          </cell>
          <cell r="B269">
            <v>5057</v>
          </cell>
          <cell r="C269">
            <v>5</v>
          </cell>
          <cell r="D269" t="str">
            <v>B</v>
          </cell>
          <cell r="E269">
            <v>71</v>
          </cell>
          <cell r="F269" t="str">
            <v>Z</v>
          </cell>
          <cell r="G269">
            <v>3</v>
          </cell>
          <cell r="H269" t="str">
            <v>C5705B-71Z-3</v>
          </cell>
          <cell r="I269">
            <v>0.84499999999999997</v>
          </cell>
          <cell r="J269">
            <v>190.26499999999999</v>
          </cell>
        </row>
        <row r="270">
          <cell r="A270" t="str">
            <v>71-4</v>
          </cell>
          <cell r="B270">
            <v>5057</v>
          </cell>
          <cell r="C270">
            <v>5</v>
          </cell>
          <cell r="D270" t="str">
            <v>B</v>
          </cell>
          <cell r="E270">
            <v>71</v>
          </cell>
          <cell r="F270" t="str">
            <v>Z</v>
          </cell>
          <cell r="G270">
            <v>4</v>
          </cell>
          <cell r="H270" t="str">
            <v>C5705B-71Z-4</v>
          </cell>
          <cell r="I270">
            <v>0.67500000000000004</v>
          </cell>
          <cell r="J270">
            <v>191.11</v>
          </cell>
        </row>
        <row r="271">
          <cell r="A271" t="str">
            <v>72-1</v>
          </cell>
          <cell r="B271">
            <v>5057</v>
          </cell>
          <cell r="C271">
            <v>5</v>
          </cell>
          <cell r="D271" t="str">
            <v>B</v>
          </cell>
          <cell r="E271">
            <v>72</v>
          </cell>
          <cell r="F271" t="str">
            <v>Z</v>
          </cell>
          <cell r="G271">
            <v>1</v>
          </cell>
          <cell r="H271" t="str">
            <v>C5705B-72Z-1</v>
          </cell>
          <cell r="I271">
            <v>0.73</v>
          </cell>
          <cell r="J271">
            <v>191.7</v>
          </cell>
        </row>
        <row r="272">
          <cell r="A272" t="str">
            <v>72-2</v>
          </cell>
          <cell r="B272">
            <v>5057</v>
          </cell>
          <cell r="C272">
            <v>5</v>
          </cell>
          <cell r="D272" t="str">
            <v>B</v>
          </cell>
          <cell r="E272">
            <v>72</v>
          </cell>
          <cell r="F272" t="str">
            <v>Z</v>
          </cell>
          <cell r="G272">
            <v>2</v>
          </cell>
          <cell r="H272" t="str">
            <v>C5705B-72Z-2</v>
          </cell>
          <cell r="I272">
            <v>0.56999999999999995</v>
          </cell>
          <cell r="J272">
            <v>192.43</v>
          </cell>
        </row>
        <row r="273">
          <cell r="A273" t="str">
            <v>72-3</v>
          </cell>
          <cell r="B273">
            <v>5057</v>
          </cell>
          <cell r="C273">
            <v>5</v>
          </cell>
          <cell r="D273" t="str">
            <v>B</v>
          </cell>
          <cell r="E273">
            <v>72</v>
          </cell>
          <cell r="F273" t="str">
            <v>Z</v>
          </cell>
          <cell r="G273">
            <v>3</v>
          </cell>
          <cell r="H273" t="str">
            <v>C5705B-72Z-3</v>
          </cell>
          <cell r="I273">
            <v>0.95499999999999996</v>
          </cell>
          <cell r="J273">
            <v>193</v>
          </cell>
        </row>
        <row r="274">
          <cell r="A274" t="str">
            <v>72-4</v>
          </cell>
          <cell r="B274">
            <v>5057</v>
          </cell>
          <cell r="C274">
            <v>5</v>
          </cell>
          <cell r="D274" t="str">
            <v>B</v>
          </cell>
          <cell r="E274">
            <v>72</v>
          </cell>
          <cell r="F274" t="str">
            <v>Z</v>
          </cell>
          <cell r="G274">
            <v>4</v>
          </cell>
          <cell r="H274" t="str">
            <v>C5705B-72Z-4</v>
          </cell>
          <cell r="I274">
            <v>0.94499999999999995</v>
          </cell>
          <cell r="J274">
            <v>193.95500000000001</v>
          </cell>
        </row>
        <row r="275">
          <cell r="A275" t="str">
            <v>73-1</v>
          </cell>
          <cell r="B275">
            <v>5057</v>
          </cell>
          <cell r="C275">
            <v>5</v>
          </cell>
          <cell r="D275" t="str">
            <v>B</v>
          </cell>
          <cell r="E275">
            <v>73</v>
          </cell>
          <cell r="F275" t="str">
            <v>Z</v>
          </cell>
          <cell r="G275">
            <v>1</v>
          </cell>
          <cell r="H275" t="str">
            <v>C5705B-73Z-1</v>
          </cell>
          <cell r="I275">
            <v>0.82</v>
          </cell>
          <cell r="J275">
            <v>194.7</v>
          </cell>
        </row>
        <row r="276">
          <cell r="A276" t="str">
            <v>73-2</v>
          </cell>
          <cell r="B276">
            <v>5057</v>
          </cell>
          <cell r="C276">
            <v>5</v>
          </cell>
          <cell r="D276" t="str">
            <v>B</v>
          </cell>
          <cell r="E276">
            <v>73</v>
          </cell>
          <cell r="F276" t="str">
            <v>Z</v>
          </cell>
          <cell r="G276">
            <v>2</v>
          </cell>
          <cell r="H276" t="str">
            <v>C5705B-73Z-2</v>
          </cell>
          <cell r="I276">
            <v>0.95</v>
          </cell>
          <cell r="J276">
            <v>195.52</v>
          </cell>
        </row>
        <row r="277">
          <cell r="A277" t="str">
            <v>73-3</v>
          </cell>
          <cell r="B277">
            <v>5057</v>
          </cell>
          <cell r="C277">
            <v>5</v>
          </cell>
          <cell r="D277" t="str">
            <v>B</v>
          </cell>
          <cell r="E277">
            <v>73</v>
          </cell>
          <cell r="F277" t="str">
            <v>Z</v>
          </cell>
          <cell r="G277">
            <v>3</v>
          </cell>
          <cell r="H277" t="str">
            <v>C5705B-73Z-3</v>
          </cell>
          <cell r="I277">
            <v>0.505</v>
          </cell>
          <cell r="J277">
            <v>196.47</v>
          </cell>
        </row>
        <row r="278">
          <cell r="A278" t="str">
            <v>73-4</v>
          </cell>
          <cell r="B278">
            <v>5057</v>
          </cell>
          <cell r="C278">
            <v>5</v>
          </cell>
          <cell r="D278" t="str">
            <v>B</v>
          </cell>
          <cell r="E278">
            <v>73</v>
          </cell>
          <cell r="F278" t="str">
            <v>Z</v>
          </cell>
          <cell r="G278">
            <v>4</v>
          </cell>
          <cell r="H278" t="str">
            <v>C5705B-73Z-4</v>
          </cell>
          <cell r="I278">
            <v>0.9</v>
          </cell>
          <cell r="J278">
            <v>196.97499999999999</v>
          </cell>
        </row>
        <row r="279">
          <cell r="A279" t="str">
            <v>74-1</v>
          </cell>
          <cell r="B279">
            <v>5057</v>
          </cell>
          <cell r="C279">
            <v>5</v>
          </cell>
          <cell r="D279" t="str">
            <v>B</v>
          </cell>
          <cell r="E279">
            <v>74</v>
          </cell>
          <cell r="F279" t="str">
            <v>Z</v>
          </cell>
          <cell r="G279">
            <v>1</v>
          </cell>
          <cell r="H279" t="str">
            <v>C5705B-74Z-1</v>
          </cell>
          <cell r="I279">
            <v>0.87</v>
          </cell>
          <cell r="J279">
            <v>197.7</v>
          </cell>
        </row>
        <row r="280">
          <cell r="A280" t="str">
            <v>74-2</v>
          </cell>
          <cell r="B280">
            <v>5057</v>
          </cell>
          <cell r="C280">
            <v>5</v>
          </cell>
          <cell r="D280" t="str">
            <v>B</v>
          </cell>
          <cell r="E280">
            <v>74</v>
          </cell>
          <cell r="F280" t="str">
            <v>Z</v>
          </cell>
          <cell r="G280">
            <v>2</v>
          </cell>
          <cell r="H280" t="str">
            <v>C5705B-74Z-2</v>
          </cell>
          <cell r="I280">
            <v>0.77</v>
          </cell>
          <cell r="J280">
            <v>198.57</v>
          </cell>
        </row>
        <row r="281">
          <cell r="A281" t="str">
            <v>74-3</v>
          </cell>
          <cell r="B281">
            <v>5057</v>
          </cell>
          <cell r="C281">
            <v>5</v>
          </cell>
          <cell r="D281" t="str">
            <v>B</v>
          </cell>
          <cell r="E281">
            <v>74</v>
          </cell>
          <cell r="F281" t="str">
            <v>Z</v>
          </cell>
          <cell r="G281">
            <v>3</v>
          </cell>
          <cell r="H281" t="str">
            <v>C5705B-74Z-3</v>
          </cell>
          <cell r="I281">
            <v>0.92500000000000004</v>
          </cell>
          <cell r="J281">
            <v>199.34</v>
          </cell>
        </row>
        <row r="282">
          <cell r="A282" t="str">
            <v>74-4</v>
          </cell>
          <cell r="B282">
            <v>5057</v>
          </cell>
          <cell r="C282">
            <v>5</v>
          </cell>
          <cell r="D282" t="str">
            <v>B</v>
          </cell>
          <cell r="E282">
            <v>74</v>
          </cell>
          <cell r="F282" t="str">
            <v>Z</v>
          </cell>
          <cell r="G282">
            <v>4</v>
          </cell>
          <cell r="H282" t="str">
            <v>C5705B-74Z-4</v>
          </cell>
          <cell r="I282">
            <v>0.44</v>
          </cell>
          <cell r="J282">
            <v>200.26499999999999</v>
          </cell>
        </row>
        <row r="283">
          <cell r="A283" t="str">
            <v>75-1</v>
          </cell>
          <cell r="B283">
            <v>5057</v>
          </cell>
          <cell r="C283">
            <v>5</v>
          </cell>
          <cell r="D283" t="str">
            <v>B</v>
          </cell>
          <cell r="E283">
            <v>75</v>
          </cell>
          <cell r="F283" t="str">
            <v>Z</v>
          </cell>
          <cell r="G283">
            <v>1</v>
          </cell>
          <cell r="H283" t="str">
            <v>C5705B-75Z-1</v>
          </cell>
          <cell r="I283">
            <v>0.9</v>
          </cell>
          <cell r="J283">
            <v>200.7</v>
          </cell>
        </row>
        <row r="284">
          <cell r="A284" t="str">
            <v>75-2</v>
          </cell>
          <cell r="B284">
            <v>5057</v>
          </cell>
          <cell r="C284">
            <v>5</v>
          </cell>
          <cell r="D284" t="str">
            <v>B</v>
          </cell>
          <cell r="E284">
            <v>75</v>
          </cell>
          <cell r="F284" t="str">
            <v>Z</v>
          </cell>
          <cell r="G284">
            <v>2</v>
          </cell>
          <cell r="H284" t="str">
            <v>C5705B-75Z-2</v>
          </cell>
          <cell r="I284">
            <v>0.63500000000000001</v>
          </cell>
          <cell r="J284">
            <v>201.6</v>
          </cell>
        </row>
        <row r="285">
          <cell r="A285" t="str">
            <v>75-3</v>
          </cell>
          <cell r="B285">
            <v>5057</v>
          </cell>
          <cell r="C285">
            <v>5</v>
          </cell>
          <cell r="D285" t="str">
            <v>B</v>
          </cell>
          <cell r="E285">
            <v>75</v>
          </cell>
          <cell r="F285" t="str">
            <v>Z</v>
          </cell>
          <cell r="G285">
            <v>3</v>
          </cell>
          <cell r="H285" t="str">
            <v>C5705B-75Z-3</v>
          </cell>
          <cell r="I285">
            <v>0.82</v>
          </cell>
          <cell r="J285">
            <v>202.23500000000001</v>
          </cell>
        </row>
        <row r="286">
          <cell r="A286" t="str">
            <v>75-4</v>
          </cell>
          <cell r="B286">
            <v>5057</v>
          </cell>
          <cell r="C286">
            <v>5</v>
          </cell>
          <cell r="D286" t="str">
            <v>B</v>
          </cell>
          <cell r="E286">
            <v>75</v>
          </cell>
          <cell r="F286" t="str">
            <v>Z</v>
          </cell>
          <cell r="G286">
            <v>4</v>
          </cell>
          <cell r="H286" t="str">
            <v>C5705B-75Z-4</v>
          </cell>
          <cell r="I286">
            <v>0.59</v>
          </cell>
          <cell r="J286">
            <v>203.05500000000001</v>
          </cell>
        </row>
        <row r="287">
          <cell r="A287" t="str">
            <v>76-1</v>
          </cell>
          <cell r="B287">
            <v>5057</v>
          </cell>
          <cell r="C287">
            <v>5</v>
          </cell>
          <cell r="D287" t="str">
            <v>B</v>
          </cell>
          <cell r="E287">
            <v>76</v>
          </cell>
          <cell r="F287" t="str">
            <v>Z</v>
          </cell>
          <cell r="G287">
            <v>1</v>
          </cell>
          <cell r="H287" t="str">
            <v>C5705B-76Z-1</v>
          </cell>
          <cell r="I287">
            <v>0.95499999999999996</v>
          </cell>
          <cell r="J287">
            <v>203.7</v>
          </cell>
        </row>
        <row r="288">
          <cell r="A288" t="str">
            <v>76-2</v>
          </cell>
          <cell r="B288">
            <v>5057</v>
          </cell>
          <cell r="C288">
            <v>5</v>
          </cell>
          <cell r="D288" t="str">
            <v>B</v>
          </cell>
          <cell r="E288">
            <v>76</v>
          </cell>
          <cell r="F288" t="str">
            <v>Z</v>
          </cell>
          <cell r="G288">
            <v>2</v>
          </cell>
          <cell r="H288" t="str">
            <v>C5705B-76Z-2</v>
          </cell>
          <cell r="I288">
            <v>0.75</v>
          </cell>
          <cell r="J288">
            <v>204.655</v>
          </cell>
        </row>
        <row r="289">
          <cell r="A289" t="str">
            <v>76-3</v>
          </cell>
          <cell r="B289">
            <v>5057</v>
          </cell>
          <cell r="C289">
            <v>5</v>
          </cell>
          <cell r="D289" t="str">
            <v>B</v>
          </cell>
          <cell r="E289">
            <v>76</v>
          </cell>
          <cell r="F289" t="str">
            <v>Z</v>
          </cell>
          <cell r="G289">
            <v>3</v>
          </cell>
          <cell r="H289" t="str">
            <v>C5705B-76Z-3</v>
          </cell>
          <cell r="I289">
            <v>0.94499999999999995</v>
          </cell>
          <cell r="J289">
            <v>205.405</v>
          </cell>
        </row>
        <row r="290">
          <cell r="A290" t="str">
            <v>76-4</v>
          </cell>
          <cell r="B290">
            <v>5057</v>
          </cell>
          <cell r="C290">
            <v>5</v>
          </cell>
          <cell r="D290" t="str">
            <v>B</v>
          </cell>
          <cell r="E290">
            <v>76</v>
          </cell>
          <cell r="F290" t="str">
            <v>Z</v>
          </cell>
          <cell r="G290">
            <v>4</v>
          </cell>
          <cell r="H290" t="str">
            <v>C5705B-76Z-4</v>
          </cell>
          <cell r="I290">
            <v>0.48</v>
          </cell>
          <cell r="J290">
            <v>206.35</v>
          </cell>
        </row>
        <row r="291">
          <cell r="A291" t="str">
            <v>77-1</v>
          </cell>
          <cell r="B291">
            <v>5057</v>
          </cell>
          <cell r="C291">
            <v>5</v>
          </cell>
          <cell r="D291" t="str">
            <v>B</v>
          </cell>
          <cell r="E291">
            <v>77</v>
          </cell>
          <cell r="F291" t="str">
            <v>Z</v>
          </cell>
          <cell r="G291">
            <v>1</v>
          </cell>
          <cell r="H291" t="str">
            <v>C5705B-77Z-1</v>
          </cell>
          <cell r="I291">
            <v>0.59499999999999997</v>
          </cell>
          <cell r="J291">
            <v>206.7</v>
          </cell>
        </row>
        <row r="292">
          <cell r="A292" t="str">
            <v>77-2</v>
          </cell>
          <cell r="B292">
            <v>5057</v>
          </cell>
          <cell r="C292">
            <v>5</v>
          </cell>
          <cell r="D292" t="str">
            <v>B</v>
          </cell>
          <cell r="E292">
            <v>77</v>
          </cell>
          <cell r="F292" t="str">
            <v>Z</v>
          </cell>
          <cell r="G292">
            <v>2</v>
          </cell>
          <cell r="H292" t="str">
            <v>C5705B-77Z-2</v>
          </cell>
          <cell r="I292">
            <v>0.85499999999999998</v>
          </cell>
          <cell r="J292">
            <v>207.29499999999999</v>
          </cell>
        </row>
        <row r="293">
          <cell r="A293" t="str">
            <v>77-3</v>
          </cell>
          <cell r="B293">
            <v>5057</v>
          </cell>
          <cell r="C293">
            <v>5</v>
          </cell>
          <cell r="D293" t="str">
            <v>B</v>
          </cell>
          <cell r="E293">
            <v>77</v>
          </cell>
          <cell r="F293" t="str">
            <v>Z</v>
          </cell>
          <cell r="G293">
            <v>3</v>
          </cell>
          <cell r="H293" t="str">
            <v>C5705B-77Z-3</v>
          </cell>
          <cell r="I293">
            <v>0.95</v>
          </cell>
          <cell r="J293">
            <v>208.15</v>
          </cell>
        </row>
        <row r="294">
          <cell r="A294" t="str">
            <v>77-4</v>
          </cell>
          <cell r="B294">
            <v>5057</v>
          </cell>
          <cell r="C294">
            <v>5</v>
          </cell>
          <cell r="D294" t="str">
            <v>B</v>
          </cell>
          <cell r="E294">
            <v>77</v>
          </cell>
          <cell r="F294" t="str">
            <v>Z</v>
          </cell>
          <cell r="G294">
            <v>4</v>
          </cell>
          <cell r="H294" t="str">
            <v>C5705B-77Z-4</v>
          </cell>
          <cell r="I294">
            <v>0.77</v>
          </cell>
          <cell r="J294">
            <v>209.1</v>
          </cell>
        </row>
        <row r="295">
          <cell r="A295" t="str">
            <v>78-1</v>
          </cell>
          <cell r="B295">
            <v>5057</v>
          </cell>
          <cell r="C295">
            <v>5</v>
          </cell>
          <cell r="D295" t="str">
            <v>B</v>
          </cell>
          <cell r="E295">
            <v>78</v>
          </cell>
          <cell r="F295" t="str">
            <v>Z</v>
          </cell>
          <cell r="G295">
            <v>1</v>
          </cell>
          <cell r="H295" t="str">
            <v>C5705B-78Z-1</v>
          </cell>
          <cell r="I295">
            <v>0.95499999999999996</v>
          </cell>
          <cell r="J295">
            <v>209.7</v>
          </cell>
        </row>
        <row r="296">
          <cell r="A296" t="str">
            <v>78-2</v>
          </cell>
          <cell r="B296">
            <v>5057</v>
          </cell>
          <cell r="C296">
            <v>5</v>
          </cell>
          <cell r="D296" t="str">
            <v>B</v>
          </cell>
          <cell r="E296">
            <v>78</v>
          </cell>
          <cell r="F296" t="str">
            <v>Z</v>
          </cell>
          <cell r="G296">
            <v>2</v>
          </cell>
          <cell r="H296" t="str">
            <v>C5705B-78Z-2</v>
          </cell>
          <cell r="I296">
            <v>0.91500000000000004</v>
          </cell>
          <cell r="J296">
            <v>210.655</v>
          </cell>
        </row>
        <row r="297">
          <cell r="A297" t="str">
            <v>78-3</v>
          </cell>
          <cell r="B297">
            <v>5057</v>
          </cell>
          <cell r="C297">
            <v>5</v>
          </cell>
          <cell r="D297" t="str">
            <v>B</v>
          </cell>
          <cell r="E297">
            <v>78</v>
          </cell>
          <cell r="F297" t="str">
            <v>Z</v>
          </cell>
          <cell r="G297">
            <v>3</v>
          </cell>
          <cell r="H297" t="str">
            <v>C5705B-78Z-3</v>
          </cell>
          <cell r="I297">
            <v>0.66</v>
          </cell>
          <cell r="J297">
            <v>211.57</v>
          </cell>
        </row>
        <row r="298">
          <cell r="A298" t="str">
            <v>78-4</v>
          </cell>
          <cell r="B298">
            <v>5057</v>
          </cell>
          <cell r="C298">
            <v>5</v>
          </cell>
          <cell r="D298" t="str">
            <v>B</v>
          </cell>
          <cell r="E298">
            <v>78</v>
          </cell>
          <cell r="F298" t="str">
            <v>Z</v>
          </cell>
          <cell r="G298">
            <v>4</v>
          </cell>
          <cell r="H298" t="str">
            <v>C5705B-78Z-4</v>
          </cell>
          <cell r="I298">
            <v>0.37</v>
          </cell>
          <cell r="J298">
            <v>212.23</v>
          </cell>
        </row>
        <row r="299">
          <cell r="A299" t="str">
            <v>79-1</v>
          </cell>
          <cell r="B299">
            <v>5057</v>
          </cell>
          <cell r="C299">
            <v>5</v>
          </cell>
          <cell r="D299" t="str">
            <v>B</v>
          </cell>
          <cell r="E299">
            <v>79</v>
          </cell>
          <cell r="F299" t="str">
            <v>Z</v>
          </cell>
          <cell r="G299">
            <v>1</v>
          </cell>
          <cell r="H299" t="str">
            <v>C5705B-79Z-1</v>
          </cell>
          <cell r="I299">
            <v>0.96</v>
          </cell>
          <cell r="J299">
            <v>212.7</v>
          </cell>
        </row>
        <row r="300">
          <cell r="A300" t="str">
            <v>79-2</v>
          </cell>
          <cell r="B300">
            <v>5057</v>
          </cell>
          <cell r="C300">
            <v>5</v>
          </cell>
          <cell r="D300" t="str">
            <v>B</v>
          </cell>
          <cell r="E300">
            <v>79</v>
          </cell>
          <cell r="F300" t="str">
            <v>Z</v>
          </cell>
          <cell r="G300">
            <v>2</v>
          </cell>
          <cell r="H300" t="str">
            <v>C5705B-79Z-2</v>
          </cell>
          <cell r="I300">
            <v>0.83499999999999996</v>
          </cell>
          <cell r="J300">
            <v>213.66</v>
          </cell>
        </row>
        <row r="301">
          <cell r="A301" t="str">
            <v>79-3</v>
          </cell>
          <cell r="B301">
            <v>5057</v>
          </cell>
          <cell r="C301">
            <v>5</v>
          </cell>
          <cell r="D301" t="str">
            <v>B</v>
          </cell>
          <cell r="E301">
            <v>79</v>
          </cell>
          <cell r="F301" t="str">
            <v>Z</v>
          </cell>
          <cell r="G301">
            <v>3</v>
          </cell>
          <cell r="H301" t="str">
            <v>C5705B-79Z-3</v>
          </cell>
          <cell r="I301">
            <v>0.84</v>
          </cell>
          <cell r="J301">
            <v>214.495</v>
          </cell>
        </row>
        <row r="302">
          <cell r="A302" t="str">
            <v>79-4</v>
          </cell>
          <cell r="B302">
            <v>5057</v>
          </cell>
          <cell r="C302">
            <v>5</v>
          </cell>
          <cell r="D302" t="str">
            <v>B</v>
          </cell>
          <cell r="E302">
            <v>79</v>
          </cell>
          <cell r="F302" t="str">
            <v>Z</v>
          </cell>
          <cell r="G302">
            <v>4</v>
          </cell>
          <cell r="H302" t="str">
            <v>C5705B-79Z-4</v>
          </cell>
          <cell r="I302">
            <v>0.52500000000000002</v>
          </cell>
          <cell r="J302">
            <v>215.33500000000001</v>
          </cell>
        </row>
        <row r="303">
          <cell r="A303" t="str">
            <v>80-1</v>
          </cell>
          <cell r="B303">
            <v>5057</v>
          </cell>
          <cell r="C303">
            <v>5</v>
          </cell>
          <cell r="D303" t="str">
            <v>B</v>
          </cell>
          <cell r="E303">
            <v>80</v>
          </cell>
          <cell r="F303" t="str">
            <v>Z</v>
          </cell>
          <cell r="G303">
            <v>1</v>
          </cell>
          <cell r="H303" t="str">
            <v>C5705B-80Z-1</v>
          </cell>
          <cell r="I303">
            <v>0.84499999999999997</v>
          </cell>
          <cell r="J303">
            <v>215.7</v>
          </cell>
        </row>
        <row r="304">
          <cell r="A304" t="str">
            <v>80-2</v>
          </cell>
          <cell r="B304">
            <v>5057</v>
          </cell>
          <cell r="C304">
            <v>5</v>
          </cell>
          <cell r="D304" t="str">
            <v>B</v>
          </cell>
          <cell r="E304">
            <v>80</v>
          </cell>
          <cell r="F304" t="str">
            <v>Z</v>
          </cell>
          <cell r="G304">
            <v>2</v>
          </cell>
          <cell r="H304" t="str">
            <v>C5705B-80Z-2</v>
          </cell>
          <cell r="I304">
            <v>0.95</v>
          </cell>
          <cell r="J304">
            <v>216.54499999999999</v>
          </cell>
        </row>
        <row r="305">
          <cell r="A305" t="str">
            <v>80-3</v>
          </cell>
          <cell r="B305">
            <v>5057</v>
          </cell>
          <cell r="C305">
            <v>5</v>
          </cell>
          <cell r="D305" t="str">
            <v>B</v>
          </cell>
          <cell r="E305">
            <v>80</v>
          </cell>
          <cell r="F305" t="str">
            <v>Z</v>
          </cell>
          <cell r="G305">
            <v>3</v>
          </cell>
          <cell r="H305" t="str">
            <v>C5705B-80Z-3</v>
          </cell>
          <cell r="I305">
            <v>0.94499999999999995</v>
          </cell>
          <cell r="J305">
            <v>217.495</v>
          </cell>
        </row>
        <row r="306">
          <cell r="A306" t="str">
            <v>80-4</v>
          </cell>
          <cell r="B306">
            <v>5057</v>
          </cell>
          <cell r="C306">
            <v>5</v>
          </cell>
          <cell r="D306" t="str">
            <v>B</v>
          </cell>
          <cell r="E306">
            <v>80</v>
          </cell>
          <cell r="F306" t="str">
            <v>Z</v>
          </cell>
          <cell r="G306">
            <v>4</v>
          </cell>
          <cell r="H306" t="str">
            <v>C5705B-80Z-4</v>
          </cell>
          <cell r="I306">
            <v>0.33500000000000002</v>
          </cell>
          <cell r="J306">
            <v>218.44</v>
          </cell>
        </row>
        <row r="307">
          <cell r="A307" t="str">
            <v>81-1</v>
          </cell>
          <cell r="B307">
            <v>5057</v>
          </cell>
          <cell r="C307">
            <v>5</v>
          </cell>
          <cell r="D307" t="str">
            <v>B</v>
          </cell>
          <cell r="E307">
            <v>81</v>
          </cell>
          <cell r="F307" t="str">
            <v>Z</v>
          </cell>
          <cell r="G307">
            <v>1</v>
          </cell>
          <cell r="H307" t="str">
            <v>C5705B-81Z-1</v>
          </cell>
          <cell r="I307">
            <v>0.69</v>
          </cell>
          <cell r="J307">
            <v>218.7</v>
          </cell>
        </row>
        <row r="308">
          <cell r="A308" t="str">
            <v>81-2</v>
          </cell>
          <cell r="B308">
            <v>5057</v>
          </cell>
          <cell r="C308">
            <v>5</v>
          </cell>
          <cell r="D308" t="str">
            <v>B</v>
          </cell>
          <cell r="E308">
            <v>81</v>
          </cell>
          <cell r="F308" t="str">
            <v>Z</v>
          </cell>
          <cell r="G308">
            <v>2</v>
          </cell>
          <cell r="H308" t="str">
            <v>C5705B-81Z-2</v>
          </cell>
          <cell r="I308">
            <v>0.98</v>
          </cell>
          <cell r="J308">
            <v>219.39</v>
          </cell>
        </row>
        <row r="309">
          <cell r="A309" t="str">
            <v>81-3</v>
          </cell>
          <cell r="B309">
            <v>5057</v>
          </cell>
          <cell r="C309">
            <v>5</v>
          </cell>
          <cell r="D309" t="str">
            <v>B</v>
          </cell>
          <cell r="E309">
            <v>81</v>
          </cell>
          <cell r="F309" t="str">
            <v>Z</v>
          </cell>
          <cell r="G309">
            <v>3</v>
          </cell>
          <cell r="H309" t="str">
            <v>C5705B-81Z-3</v>
          </cell>
          <cell r="I309">
            <v>0.68</v>
          </cell>
          <cell r="J309">
            <v>220.37</v>
          </cell>
        </row>
        <row r="310">
          <cell r="A310" t="str">
            <v>81-4</v>
          </cell>
          <cell r="B310">
            <v>5057</v>
          </cell>
          <cell r="C310">
            <v>5</v>
          </cell>
          <cell r="D310" t="str">
            <v>B</v>
          </cell>
          <cell r="E310">
            <v>81</v>
          </cell>
          <cell r="F310" t="str">
            <v>Z</v>
          </cell>
          <cell r="G310">
            <v>4</v>
          </cell>
          <cell r="H310" t="str">
            <v>C5705B-81Z-4</v>
          </cell>
          <cell r="I310">
            <v>0.65500000000000003</v>
          </cell>
          <cell r="J310">
            <v>221.05</v>
          </cell>
        </row>
        <row r="311">
          <cell r="A311" t="str">
            <v>82-1</v>
          </cell>
          <cell r="B311">
            <v>5057</v>
          </cell>
          <cell r="C311">
            <v>5</v>
          </cell>
          <cell r="D311" t="str">
            <v>B</v>
          </cell>
          <cell r="E311">
            <v>82</v>
          </cell>
          <cell r="F311" t="str">
            <v>Z</v>
          </cell>
          <cell r="G311">
            <v>1</v>
          </cell>
          <cell r="H311" t="str">
            <v>C5705B-82Z-1</v>
          </cell>
          <cell r="I311">
            <v>0.83499999999999996</v>
          </cell>
          <cell r="J311">
            <v>221.7</v>
          </cell>
        </row>
        <row r="312">
          <cell r="A312" t="str">
            <v>82-2</v>
          </cell>
          <cell r="B312">
            <v>5057</v>
          </cell>
          <cell r="C312">
            <v>5</v>
          </cell>
          <cell r="D312" t="str">
            <v>B</v>
          </cell>
          <cell r="E312">
            <v>82</v>
          </cell>
          <cell r="F312" t="str">
            <v>Z</v>
          </cell>
          <cell r="G312">
            <v>2</v>
          </cell>
          <cell r="H312" t="str">
            <v>C5705B-82Z-2</v>
          </cell>
          <cell r="I312">
            <v>0.84</v>
          </cell>
          <cell r="J312">
            <v>222.535</v>
          </cell>
        </row>
        <row r="313">
          <cell r="A313" t="str">
            <v>82-3</v>
          </cell>
          <cell r="B313">
            <v>5057</v>
          </cell>
          <cell r="C313">
            <v>5</v>
          </cell>
          <cell r="D313" t="str">
            <v>B</v>
          </cell>
          <cell r="E313">
            <v>82</v>
          </cell>
          <cell r="F313" t="str">
            <v>Z</v>
          </cell>
          <cell r="G313">
            <v>3</v>
          </cell>
          <cell r="H313" t="str">
            <v>C5705B-82Z-3</v>
          </cell>
          <cell r="I313">
            <v>0.77500000000000002</v>
          </cell>
          <cell r="J313">
            <v>223.375</v>
          </cell>
        </row>
        <row r="314">
          <cell r="A314" t="str">
            <v>82-4</v>
          </cell>
          <cell r="B314">
            <v>5057</v>
          </cell>
          <cell r="C314">
            <v>5</v>
          </cell>
          <cell r="D314" t="str">
            <v>B</v>
          </cell>
          <cell r="E314">
            <v>82</v>
          </cell>
          <cell r="F314" t="str">
            <v>Z</v>
          </cell>
          <cell r="G314">
            <v>4</v>
          </cell>
          <cell r="H314" t="str">
            <v>C5705B-82Z-4</v>
          </cell>
          <cell r="I314">
            <v>0.65</v>
          </cell>
          <cell r="J314">
            <v>224.15</v>
          </cell>
        </row>
        <row r="315">
          <cell r="A315" t="str">
            <v>83-1</v>
          </cell>
          <cell r="B315">
            <v>5057</v>
          </cell>
          <cell r="C315">
            <v>5</v>
          </cell>
          <cell r="D315" t="str">
            <v>B</v>
          </cell>
          <cell r="E315">
            <v>83</v>
          </cell>
          <cell r="F315" t="str">
            <v>Z</v>
          </cell>
          <cell r="G315">
            <v>1</v>
          </cell>
          <cell r="H315" t="str">
            <v>C5705B-83Z-1</v>
          </cell>
          <cell r="I315">
            <v>0.94</v>
          </cell>
          <cell r="J315">
            <v>224.7</v>
          </cell>
        </row>
        <row r="316">
          <cell r="A316" t="str">
            <v>83-2</v>
          </cell>
          <cell r="B316">
            <v>5057</v>
          </cell>
          <cell r="C316">
            <v>5</v>
          </cell>
          <cell r="D316" t="str">
            <v>B</v>
          </cell>
          <cell r="E316">
            <v>83</v>
          </cell>
          <cell r="F316" t="str">
            <v>Z</v>
          </cell>
          <cell r="G316">
            <v>2</v>
          </cell>
          <cell r="H316" t="str">
            <v>C5705B-83Z-2</v>
          </cell>
          <cell r="I316">
            <v>0.42</v>
          </cell>
          <cell r="J316">
            <v>225.64</v>
          </cell>
        </row>
        <row r="317">
          <cell r="A317" t="str">
            <v>83-3</v>
          </cell>
          <cell r="B317">
            <v>5057</v>
          </cell>
          <cell r="C317">
            <v>5</v>
          </cell>
          <cell r="D317" t="str">
            <v>B</v>
          </cell>
          <cell r="E317">
            <v>83</v>
          </cell>
          <cell r="F317" t="str">
            <v>Z</v>
          </cell>
          <cell r="G317">
            <v>3</v>
          </cell>
          <cell r="H317" t="str">
            <v>C5705B-83Z-3</v>
          </cell>
          <cell r="I317">
            <v>0.85</v>
          </cell>
          <cell r="J317">
            <v>226.06</v>
          </cell>
        </row>
        <row r="318">
          <cell r="A318" t="str">
            <v>83-4</v>
          </cell>
          <cell r="B318">
            <v>5057</v>
          </cell>
          <cell r="C318">
            <v>5</v>
          </cell>
          <cell r="D318" t="str">
            <v>B</v>
          </cell>
          <cell r="E318">
            <v>83</v>
          </cell>
          <cell r="F318" t="str">
            <v>Z</v>
          </cell>
          <cell r="G318">
            <v>4</v>
          </cell>
          <cell r="H318" t="str">
            <v>C5705B-83Z-4</v>
          </cell>
          <cell r="I318">
            <v>0.79</v>
          </cell>
          <cell r="J318">
            <v>226.91</v>
          </cell>
        </row>
        <row r="319">
          <cell r="A319" t="str">
            <v>84-1</v>
          </cell>
          <cell r="B319">
            <v>5057</v>
          </cell>
          <cell r="C319">
            <v>5</v>
          </cell>
          <cell r="D319" t="str">
            <v>B</v>
          </cell>
          <cell r="E319">
            <v>84</v>
          </cell>
          <cell r="F319" t="str">
            <v>Z</v>
          </cell>
          <cell r="G319">
            <v>1</v>
          </cell>
          <cell r="H319" t="str">
            <v>C5705B-84Z-1</v>
          </cell>
          <cell r="I319">
            <v>0.84499999999999997</v>
          </cell>
          <cell r="J319">
            <v>227.7</v>
          </cell>
        </row>
        <row r="320">
          <cell r="A320" t="str">
            <v>84-2</v>
          </cell>
          <cell r="B320">
            <v>5057</v>
          </cell>
          <cell r="C320">
            <v>5</v>
          </cell>
          <cell r="D320" t="str">
            <v>B</v>
          </cell>
          <cell r="E320">
            <v>84</v>
          </cell>
          <cell r="F320" t="str">
            <v>Z</v>
          </cell>
          <cell r="G320">
            <v>2</v>
          </cell>
          <cell r="H320" t="str">
            <v>C5705B-84Z-2</v>
          </cell>
          <cell r="I320">
            <v>0.73</v>
          </cell>
          <cell r="J320">
            <v>228.54499999999999</v>
          </cell>
        </row>
        <row r="321">
          <cell r="A321" t="str">
            <v>84-3</v>
          </cell>
          <cell r="B321">
            <v>5057</v>
          </cell>
          <cell r="C321">
            <v>5</v>
          </cell>
          <cell r="D321" t="str">
            <v>B</v>
          </cell>
          <cell r="E321">
            <v>84</v>
          </cell>
          <cell r="F321" t="str">
            <v>Z</v>
          </cell>
          <cell r="G321">
            <v>3</v>
          </cell>
          <cell r="H321" t="str">
            <v>C5705B-84Z-3</v>
          </cell>
          <cell r="I321">
            <v>0.7</v>
          </cell>
          <cell r="J321">
            <v>229.27500000000001</v>
          </cell>
        </row>
        <row r="322">
          <cell r="A322" t="str">
            <v>84-4</v>
          </cell>
          <cell r="B322">
            <v>5057</v>
          </cell>
          <cell r="C322">
            <v>5</v>
          </cell>
          <cell r="D322" t="str">
            <v>B</v>
          </cell>
          <cell r="E322">
            <v>84</v>
          </cell>
          <cell r="F322" t="str">
            <v>Z</v>
          </cell>
          <cell r="G322">
            <v>4</v>
          </cell>
          <cell r="H322" t="str">
            <v>C5705B-84Z-4</v>
          </cell>
          <cell r="I322">
            <v>0.85499999999999998</v>
          </cell>
          <cell r="J322">
            <v>229.97499999999999</v>
          </cell>
        </row>
        <row r="323">
          <cell r="A323" t="str">
            <v>85-1</v>
          </cell>
          <cell r="B323">
            <v>5057</v>
          </cell>
          <cell r="C323">
            <v>5</v>
          </cell>
          <cell r="D323" t="str">
            <v>B</v>
          </cell>
          <cell r="E323">
            <v>85</v>
          </cell>
          <cell r="F323" t="str">
            <v>Z</v>
          </cell>
          <cell r="G323">
            <v>1</v>
          </cell>
          <cell r="H323" t="str">
            <v>C5705B-85Z-1</v>
          </cell>
          <cell r="I323">
            <v>0.88</v>
          </cell>
          <cell r="J323">
            <v>230.7</v>
          </cell>
        </row>
        <row r="324">
          <cell r="A324" t="str">
            <v>85-2</v>
          </cell>
          <cell r="B324">
            <v>5057</v>
          </cell>
          <cell r="C324">
            <v>5</v>
          </cell>
          <cell r="D324" t="str">
            <v>B</v>
          </cell>
          <cell r="E324">
            <v>85</v>
          </cell>
          <cell r="F324" t="str">
            <v>Z</v>
          </cell>
          <cell r="G324">
            <v>2</v>
          </cell>
          <cell r="H324" t="str">
            <v>C5705B-85Z-2</v>
          </cell>
          <cell r="I324">
            <v>0.92500000000000004</v>
          </cell>
          <cell r="J324">
            <v>231.58</v>
          </cell>
        </row>
        <row r="325">
          <cell r="A325" t="str">
            <v>85-3</v>
          </cell>
          <cell r="B325">
            <v>5057</v>
          </cell>
          <cell r="C325">
            <v>5</v>
          </cell>
          <cell r="D325" t="str">
            <v>B</v>
          </cell>
          <cell r="E325">
            <v>85</v>
          </cell>
          <cell r="F325" t="str">
            <v>Z</v>
          </cell>
          <cell r="G325">
            <v>3</v>
          </cell>
          <cell r="H325" t="str">
            <v>C5705B-85Z-3</v>
          </cell>
          <cell r="I325">
            <v>0.95</v>
          </cell>
          <cell r="J325">
            <v>232.505</v>
          </cell>
        </row>
        <row r="326">
          <cell r="A326" t="str">
            <v>85-4</v>
          </cell>
          <cell r="B326">
            <v>5057</v>
          </cell>
          <cell r="C326">
            <v>5</v>
          </cell>
          <cell r="D326" t="str">
            <v>B</v>
          </cell>
          <cell r="E326">
            <v>85</v>
          </cell>
          <cell r="F326" t="str">
            <v>Z</v>
          </cell>
          <cell r="G326">
            <v>4</v>
          </cell>
          <cell r="H326" t="str">
            <v>C5705B-85Z-4</v>
          </cell>
          <cell r="I326">
            <v>0.28000000000000003</v>
          </cell>
          <cell r="J326">
            <v>233.45500000000001</v>
          </cell>
        </row>
        <row r="327">
          <cell r="A327" t="str">
            <v>86-1</v>
          </cell>
          <cell r="B327">
            <v>5057</v>
          </cell>
          <cell r="C327">
            <v>5</v>
          </cell>
          <cell r="D327" t="str">
            <v>B</v>
          </cell>
          <cell r="E327">
            <v>86</v>
          </cell>
          <cell r="F327" t="str">
            <v>Z</v>
          </cell>
          <cell r="G327">
            <v>1</v>
          </cell>
          <cell r="H327" t="str">
            <v>C5705B-86Z-1</v>
          </cell>
          <cell r="I327">
            <v>0.54500000000000004</v>
          </cell>
          <cell r="J327">
            <v>233.7</v>
          </cell>
        </row>
        <row r="328">
          <cell r="A328" t="str">
            <v>86-2</v>
          </cell>
          <cell r="B328">
            <v>5057</v>
          </cell>
          <cell r="C328">
            <v>5</v>
          </cell>
          <cell r="D328" t="str">
            <v>B</v>
          </cell>
          <cell r="E328">
            <v>86</v>
          </cell>
          <cell r="F328" t="str">
            <v>Z</v>
          </cell>
          <cell r="G328">
            <v>2</v>
          </cell>
          <cell r="H328" t="str">
            <v>C5705B-86Z-2</v>
          </cell>
          <cell r="I328">
            <v>0.76</v>
          </cell>
          <cell r="J328">
            <v>234.245</v>
          </cell>
        </row>
        <row r="329">
          <cell r="A329" t="str">
            <v>86-3</v>
          </cell>
          <cell r="B329">
            <v>5057</v>
          </cell>
          <cell r="C329">
            <v>5</v>
          </cell>
          <cell r="D329" t="str">
            <v>B</v>
          </cell>
          <cell r="E329">
            <v>86</v>
          </cell>
          <cell r="F329" t="str">
            <v>Z</v>
          </cell>
          <cell r="G329">
            <v>3</v>
          </cell>
          <cell r="H329" t="str">
            <v>C5705B-86Z-3</v>
          </cell>
          <cell r="I329">
            <v>0.95</v>
          </cell>
          <cell r="J329">
            <v>235.005</v>
          </cell>
        </row>
        <row r="330">
          <cell r="A330" t="str">
            <v>86-4</v>
          </cell>
          <cell r="B330">
            <v>5057</v>
          </cell>
          <cell r="C330">
            <v>5</v>
          </cell>
          <cell r="D330" t="str">
            <v>B</v>
          </cell>
          <cell r="E330">
            <v>86</v>
          </cell>
          <cell r="F330" t="str">
            <v>Z</v>
          </cell>
          <cell r="G330">
            <v>4</v>
          </cell>
          <cell r="H330" t="str">
            <v>C5705B-86Z-4</v>
          </cell>
          <cell r="I330">
            <v>0.73499999999999999</v>
          </cell>
          <cell r="J330">
            <v>235.95500000000001</v>
          </cell>
        </row>
        <row r="331">
          <cell r="A331" t="str">
            <v>87-1</v>
          </cell>
          <cell r="B331">
            <v>5057</v>
          </cell>
          <cell r="C331">
            <v>5</v>
          </cell>
          <cell r="D331" t="str">
            <v>B</v>
          </cell>
          <cell r="E331">
            <v>87</v>
          </cell>
          <cell r="F331" t="str">
            <v>Z</v>
          </cell>
          <cell r="G331">
            <v>1</v>
          </cell>
          <cell r="H331" t="str">
            <v>C5705B-87Z-1</v>
          </cell>
          <cell r="I331">
            <v>0.78500000000000003</v>
          </cell>
          <cell r="J331">
            <v>236.7</v>
          </cell>
        </row>
        <row r="332">
          <cell r="A332" t="str">
            <v>87-2</v>
          </cell>
          <cell r="B332">
            <v>5057</v>
          </cell>
          <cell r="C332">
            <v>5</v>
          </cell>
          <cell r="D332" t="str">
            <v>B</v>
          </cell>
          <cell r="E332">
            <v>87</v>
          </cell>
          <cell r="F332" t="str">
            <v>Z</v>
          </cell>
          <cell r="G332">
            <v>2</v>
          </cell>
          <cell r="H332" t="str">
            <v>C5705B-87Z-2</v>
          </cell>
          <cell r="I332">
            <v>0.84499999999999997</v>
          </cell>
          <cell r="J332">
            <v>237.48500000000001</v>
          </cell>
        </row>
        <row r="333">
          <cell r="A333" t="str">
            <v>87-3</v>
          </cell>
          <cell r="B333">
            <v>5057</v>
          </cell>
          <cell r="C333">
            <v>5</v>
          </cell>
          <cell r="D333" t="str">
            <v>B</v>
          </cell>
          <cell r="E333">
            <v>87</v>
          </cell>
          <cell r="F333" t="str">
            <v>Z</v>
          </cell>
          <cell r="G333">
            <v>3</v>
          </cell>
          <cell r="H333" t="str">
            <v>C5705B-87Z-3</v>
          </cell>
          <cell r="I333">
            <v>0.81499999999999995</v>
          </cell>
          <cell r="J333">
            <v>238.33</v>
          </cell>
        </row>
        <row r="334">
          <cell r="A334" t="str">
            <v>87-4</v>
          </cell>
          <cell r="B334">
            <v>5057</v>
          </cell>
          <cell r="C334">
            <v>5</v>
          </cell>
          <cell r="D334" t="str">
            <v>B</v>
          </cell>
          <cell r="E334">
            <v>87</v>
          </cell>
          <cell r="F334" t="str">
            <v>Z</v>
          </cell>
          <cell r="G334">
            <v>4</v>
          </cell>
          <cell r="H334" t="str">
            <v>C5705B-87Z-4</v>
          </cell>
          <cell r="I334">
            <v>0.67500000000000004</v>
          </cell>
          <cell r="J334">
            <v>239.14500000000001</v>
          </cell>
        </row>
        <row r="335">
          <cell r="A335" t="str">
            <v>88-1</v>
          </cell>
          <cell r="B335">
            <v>5057</v>
          </cell>
          <cell r="C335">
            <v>5</v>
          </cell>
          <cell r="D335" t="str">
            <v>B</v>
          </cell>
          <cell r="E335">
            <v>88</v>
          </cell>
          <cell r="F335" t="str">
            <v>Z</v>
          </cell>
          <cell r="G335">
            <v>1</v>
          </cell>
          <cell r="H335" t="str">
            <v>C5705B-88Z-1</v>
          </cell>
          <cell r="I335">
            <v>0.82</v>
          </cell>
          <cell r="J335">
            <v>239.7</v>
          </cell>
        </row>
        <row r="336">
          <cell r="A336" t="str">
            <v>88-2</v>
          </cell>
          <cell r="B336">
            <v>5057</v>
          </cell>
          <cell r="C336">
            <v>5</v>
          </cell>
          <cell r="D336" t="str">
            <v>B</v>
          </cell>
          <cell r="E336">
            <v>88</v>
          </cell>
          <cell r="F336" t="str">
            <v>Z</v>
          </cell>
          <cell r="G336">
            <v>2</v>
          </cell>
          <cell r="H336" t="str">
            <v>C5705B-88Z-2</v>
          </cell>
          <cell r="I336">
            <v>0.49</v>
          </cell>
          <cell r="J336">
            <v>240.52</v>
          </cell>
        </row>
        <row r="337">
          <cell r="A337" t="str">
            <v>88-3</v>
          </cell>
          <cell r="B337">
            <v>5057</v>
          </cell>
          <cell r="C337">
            <v>5</v>
          </cell>
          <cell r="D337" t="str">
            <v>B</v>
          </cell>
          <cell r="E337">
            <v>88</v>
          </cell>
          <cell r="F337" t="str">
            <v>Z</v>
          </cell>
          <cell r="G337">
            <v>3</v>
          </cell>
          <cell r="H337" t="str">
            <v>C5705B-88Z-3</v>
          </cell>
          <cell r="I337">
            <v>0.72</v>
          </cell>
          <cell r="J337">
            <v>241.01</v>
          </cell>
        </row>
        <row r="338">
          <cell r="A338" t="str">
            <v>88-4</v>
          </cell>
          <cell r="B338">
            <v>5057</v>
          </cell>
          <cell r="C338">
            <v>5</v>
          </cell>
          <cell r="D338" t="str">
            <v>B</v>
          </cell>
          <cell r="E338">
            <v>88</v>
          </cell>
          <cell r="F338" t="str">
            <v>Z</v>
          </cell>
          <cell r="G338">
            <v>4</v>
          </cell>
          <cell r="H338" t="str">
            <v>C5705B-88Z-4</v>
          </cell>
          <cell r="I338">
            <v>0.93</v>
          </cell>
          <cell r="J338">
            <v>241.73</v>
          </cell>
        </row>
        <row r="339">
          <cell r="A339" t="str">
            <v>89-1</v>
          </cell>
          <cell r="B339">
            <v>5057</v>
          </cell>
          <cell r="C339">
            <v>5</v>
          </cell>
          <cell r="D339" t="str">
            <v>B</v>
          </cell>
          <cell r="E339">
            <v>89</v>
          </cell>
          <cell r="F339" t="str">
            <v>Z</v>
          </cell>
          <cell r="G339">
            <v>1</v>
          </cell>
          <cell r="H339" t="str">
            <v>C5705B-89Z-1</v>
          </cell>
          <cell r="I339">
            <v>0.72</v>
          </cell>
          <cell r="J339">
            <v>242.7</v>
          </cell>
        </row>
        <row r="340">
          <cell r="A340" t="str">
            <v>89-2</v>
          </cell>
          <cell r="B340">
            <v>5057</v>
          </cell>
          <cell r="C340">
            <v>5</v>
          </cell>
          <cell r="D340" t="str">
            <v>B</v>
          </cell>
          <cell r="E340">
            <v>89</v>
          </cell>
          <cell r="F340" t="str">
            <v>Z</v>
          </cell>
          <cell r="G340">
            <v>2</v>
          </cell>
          <cell r="H340" t="str">
            <v>C5705B-89Z-2</v>
          </cell>
          <cell r="I340">
            <v>0.61</v>
          </cell>
          <cell r="J340">
            <v>243.42</v>
          </cell>
        </row>
        <row r="341">
          <cell r="A341" t="str">
            <v>89-3</v>
          </cell>
          <cell r="B341">
            <v>5057</v>
          </cell>
          <cell r="C341">
            <v>5</v>
          </cell>
          <cell r="D341" t="str">
            <v>B</v>
          </cell>
          <cell r="E341">
            <v>89</v>
          </cell>
          <cell r="F341" t="str">
            <v>Z</v>
          </cell>
          <cell r="G341">
            <v>3</v>
          </cell>
          <cell r="H341" t="str">
            <v>C5705B-89Z-3</v>
          </cell>
          <cell r="I341">
            <v>0.81</v>
          </cell>
          <cell r="J341">
            <v>244.03</v>
          </cell>
        </row>
        <row r="342">
          <cell r="A342" t="str">
            <v>89-4</v>
          </cell>
          <cell r="B342">
            <v>5057</v>
          </cell>
          <cell r="C342">
            <v>5</v>
          </cell>
          <cell r="D342" t="str">
            <v>B</v>
          </cell>
          <cell r="E342">
            <v>89</v>
          </cell>
          <cell r="F342" t="str">
            <v>Z</v>
          </cell>
          <cell r="G342">
            <v>4</v>
          </cell>
          <cell r="H342" t="str">
            <v>C5705B-89Z-4</v>
          </cell>
          <cell r="I342">
            <v>0.97499999999999998</v>
          </cell>
          <cell r="J342">
            <v>244.84</v>
          </cell>
        </row>
        <row r="343">
          <cell r="A343" t="str">
            <v>90-1</v>
          </cell>
          <cell r="B343">
            <v>5057</v>
          </cell>
          <cell r="C343">
            <v>5</v>
          </cell>
          <cell r="D343" t="str">
            <v>B</v>
          </cell>
          <cell r="E343">
            <v>90</v>
          </cell>
          <cell r="F343" t="str">
            <v>Z</v>
          </cell>
          <cell r="G343">
            <v>1</v>
          </cell>
          <cell r="H343" t="str">
            <v>C5705B-90Z-1</v>
          </cell>
          <cell r="I343">
            <v>0.96</v>
          </cell>
          <cell r="J343">
            <v>245.7</v>
          </cell>
        </row>
        <row r="344">
          <cell r="A344" t="str">
            <v>90-2</v>
          </cell>
          <cell r="B344">
            <v>5057</v>
          </cell>
          <cell r="C344">
            <v>5</v>
          </cell>
          <cell r="D344" t="str">
            <v>B</v>
          </cell>
          <cell r="E344">
            <v>90</v>
          </cell>
          <cell r="F344" t="str">
            <v>Z</v>
          </cell>
          <cell r="G344">
            <v>2</v>
          </cell>
          <cell r="H344" t="str">
            <v>C5705B-90Z-2</v>
          </cell>
          <cell r="I344">
            <v>0.90500000000000003</v>
          </cell>
          <cell r="J344">
            <v>246.66</v>
          </cell>
        </row>
        <row r="345">
          <cell r="A345" t="str">
            <v>90-3</v>
          </cell>
          <cell r="B345">
            <v>5057</v>
          </cell>
          <cell r="C345">
            <v>5</v>
          </cell>
          <cell r="D345" t="str">
            <v>B</v>
          </cell>
          <cell r="E345">
            <v>90</v>
          </cell>
          <cell r="F345" t="str">
            <v>Z</v>
          </cell>
          <cell r="G345">
            <v>3</v>
          </cell>
          <cell r="H345" t="str">
            <v>C5705B-90Z-3</v>
          </cell>
          <cell r="I345">
            <v>0.96</v>
          </cell>
          <cell r="J345">
            <v>247.565</v>
          </cell>
        </row>
        <row r="346">
          <cell r="A346" t="str">
            <v>90-4</v>
          </cell>
          <cell r="B346">
            <v>5057</v>
          </cell>
          <cell r="C346">
            <v>5</v>
          </cell>
          <cell r="D346" t="str">
            <v>B</v>
          </cell>
          <cell r="E346">
            <v>90</v>
          </cell>
          <cell r="F346" t="str">
            <v>Z</v>
          </cell>
          <cell r="G346">
            <v>4</v>
          </cell>
          <cell r="H346" t="str">
            <v>C5705B-90Z-4</v>
          </cell>
          <cell r="I346">
            <v>0.255</v>
          </cell>
          <cell r="J346">
            <v>248.52500000000001</v>
          </cell>
        </row>
        <row r="347">
          <cell r="A347" t="str">
            <v>91-1</v>
          </cell>
          <cell r="B347">
            <v>5057</v>
          </cell>
          <cell r="C347">
            <v>5</v>
          </cell>
          <cell r="D347" t="str">
            <v>B</v>
          </cell>
          <cell r="E347">
            <v>91</v>
          </cell>
          <cell r="F347" t="str">
            <v>Z</v>
          </cell>
          <cell r="G347">
            <v>1</v>
          </cell>
          <cell r="H347" t="str">
            <v>C5705B-91Z-1</v>
          </cell>
          <cell r="I347">
            <v>0.86</v>
          </cell>
          <cell r="J347">
            <v>248.7</v>
          </cell>
        </row>
        <row r="348">
          <cell r="A348" t="str">
            <v>91-2</v>
          </cell>
          <cell r="B348">
            <v>5057</v>
          </cell>
          <cell r="C348">
            <v>5</v>
          </cell>
          <cell r="D348" t="str">
            <v>B</v>
          </cell>
          <cell r="E348">
            <v>91</v>
          </cell>
          <cell r="F348" t="str">
            <v>Z</v>
          </cell>
          <cell r="G348">
            <v>2</v>
          </cell>
          <cell r="H348" t="str">
            <v>C5705B-91Z-2</v>
          </cell>
          <cell r="I348">
            <v>0.61499999999999999</v>
          </cell>
          <cell r="J348">
            <v>249.56</v>
          </cell>
        </row>
        <row r="349">
          <cell r="A349" t="str">
            <v>91-3</v>
          </cell>
          <cell r="B349">
            <v>5057</v>
          </cell>
          <cell r="C349">
            <v>5</v>
          </cell>
          <cell r="D349" t="str">
            <v>B</v>
          </cell>
          <cell r="E349">
            <v>91</v>
          </cell>
          <cell r="F349" t="str">
            <v>Z</v>
          </cell>
          <cell r="G349">
            <v>3</v>
          </cell>
          <cell r="H349" t="str">
            <v>C5705B-91Z-3</v>
          </cell>
          <cell r="I349">
            <v>0.85</v>
          </cell>
          <cell r="J349">
            <v>250.17500000000001</v>
          </cell>
        </row>
        <row r="350">
          <cell r="A350" t="str">
            <v>91-4</v>
          </cell>
          <cell r="B350">
            <v>5057</v>
          </cell>
          <cell r="C350">
            <v>5</v>
          </cell>
          <cell r="D350" t="str">
            <v>B</v>
          </cell>
          <cell r="E350">
            <v>91</v>
          </cell>
          <cell r="F350" t="str">
            <v>Z</v>
          </cell>
          <cell r="G350">
            <v>4</v>
          </cell>
          <cell r="H350" t="str">
            <v>C5705B-91Z-4</v>
          </cell>
          <cell r="I350">
            <v>0.8</v>
          </cell>
          <cell r="J350">
            <v>251.02500000000001</v>
          </cell>
        </row>
        <row r="351">
          <cell r="A351" t="str">
            <v>92-1</v>
          </cell>
          <cell r="B351">
            <v>5057</v>
          </cell>
          <cell r="C351">
            <v>5</v>
          </cell>
          <cell r="D351" t="str">
            <v>B</v>
          </cell>
          <cell r="E351">
            <v>92</v>
          </cell>
          <cell r="F351" t="str">
            <v>Z</v>
          </cell>
          <cell r="G351">
            <v>1</v>
          </cell>
          <cell r="H351" t="str">
            <v>C5705B-92Z-1</v>
          </cell>
          <cell r="I351">
            <v>0.91</v>
          </cell>
          <cell r="J351">
            <v>251.7</v>
          </cell>
        </row>
        <row r="352">
          <cell r="A352" t="str">
            <v>92-2</v>
          </cell>
          <cell r="B352">
            <v>5057</v>
          </cell>
          <cell r="C352">
            <v>5</v>
          </cell>
          <cell r="D352" t="str">
            <v>B</v>
          </cell>
          <cell r="E352">
            <v>92</v>
          </cell>
          <cell r="F352" t="str">
            <v>Z</v>
          </cell>
          <cell r="G352">
            <v>2</v>
          </cell>
          <cell r="H352" t="str">
            <v>C5705B-92Z-2</v>
          </cell>
          <cell r="I352">
            <v>0.70499999999999996</v>
          </cell>
          <cell r="J352">
            <v>252.61</v>
          </cell>
        </row>
        <row r="353">
          <cell r="A353" t="str">
            <v>92-3</v>
          </cell>
          <cell r="B353">
            <v>5057</v>
          </cell>
          <cell r="C353">
            <v>5</v>
          </cell>
          <cell r="D353" t="str">
            <v>B</v>
          </cell>
          <cell r="E353">
            <v>92</v>
          </cell>
          <cell r="F353" t="str">
            <v>Z</v>
          </cell>
          <cell r="G353">
            <v>3</v>
          </cell>
          <cell r="H353" t="str">
            <v>C5705B-92Z-3</v>
          </cell>
          <cell r="I353">
            <v>0.65500000000000003</v>
          </cell>
          <cell r="J353">
            <v>253.315</v>
          </cell>
        </row>
        <row r="354">
          <cell r="A354" t="str">
            <v>92-4</v>
          </cell>
          <cell r="B354">
            <v>5057</v>
          </cell>
          <cell r="C354">
            <v>5</v>
          </cell>
          <cell r="D354" t="str">
            <v>B</v>
          </cell>
          <cell r="E354">
            <v>92</v>
          </cell>
          <cell r="F354" t="str">
            <v>Z</v>
          </cell>
          <cell r="G354">
            <v>4</v>
          </cell>
          <cell r="H354" t="str">
            <v>C5705B-92Z-4</v>
          </cell>
          <cell r="I354">
            <v>0.71</v>
          </cell>
          <cell r="J354">
            <v>253.97</v>
          </cell>
        </row>
        <row r="355">
          <cell r="A355" t="str">
            <v>93-1</v>
          </cell>
          <cell r="B355">
            <v>5057</v>
          </cell>
          <cell r="C355">
            <v>5</v>
          </cell>
          <cell r="D355" t="str">
            <v>B</v>
          </cell>
          <cell r="E355">
            <v>93</v>
          </cell>
          <cell r="F355" t="str">
            <v>Z</v>
          </cell>
          <cell r="G355">
            <v>1</v>
          </cell>
          <cell r="H355" t="str">
            <v>C5705B-93Z-1</v>
          </cell>
          <cell r="I355">
            <v>0.72</v>
          </cell>
          <cell r="J355">
            <v>254.7</v>
          </cell>
        </row>
        <row r="356">
          <cell r="A356" t="str">
            <v>93-2</v>
          </cell>
          <cell r="B356">
            <v>5057</v>
          </cell>
          <cell r="C356">
            <v>5</v>
          </cell>
          <cell r="D356" t="str">
            <v>B</v>
          </cell>
          <cell r="E356">
            <v>93</v>
          </cell>
          <cell r="F356" t="str">
            <v>Z</v>
          </cell>
          <cell r="G356">
            <v>2</v>
          </cell>
          <cell r="H356" t="str">
            <v>C5705B-93Z-2</v>
          </cell>
          <cell r="I356">
            <v>0.86499999999999999</v>
          </cell>
          <cell r="J356">
            <v>255.42</v>
          </cell>
        </row>
        <row r="357">
          <cell r="A357" t="str">
            <v>93-3</v>
          </cell>
          <cell r="B357">
            <v>5057</v>
          </cell>
          <cell r="C357">
            <v>5</v>
          </cell>
          <cell r="D357" t="str">
            <v>B</v>
          </cell>
          <cell r="E357">
            <v>93</v>
          </cell>
          <cell r="F357" t="str">
            <v>Z</v>
          </cell>
          <cell r="G357">
            <v>3</v>
          </cell>
          <cell r="H357" t="str">
            <v>C5705B-93Z-3</v>
          </cell>
          <cell r="I357">
            <v>0.56999999999999995</v>
          </cell>
          <cell r="J357">
            <v>256.28500000000003</v>
          </cell>
        </row>
        <row r="358">
          <cell r="A358" t="str">
            <v>93-4</v>
          </cell>
          <cell r="B358">
            <v>5057</v>
          </cell>
          <cell r="C358">
            <v>5</v>
          </cell>
          <cell r="D358" t="str">
            <v>B</v>
          </cell>
          <cell r="E358">
            <v>93</v>
          </cell>
          <cell r="F358" t="str">
            <v>Z</v>
          </cell>
          <cell r="G358">
            <v>4</v>
          </cell>
          <cell r="H358" t="str">
            <v>C5705B-93Z-4</v>
          </cell>
          <cell r="I358">
            <v>0.94499999999999995</v>
          </cell>
          <cell r="J358">
            <v>256.85500000000002</v>
          </cell>
        </row>
        <row r="359">
          <cell r="A359" t="str">
            <v>94-1</v>
          </cell>
          <cell r="B359">
            <v>5057</v>
          </cell>
          <cell r="C359">
            <v>5</v>
          </cell>
          <cell r="D359" t="str">
            <v>B</v>
          </cell>
          <cell r="E359">
            <v>94</v>
          </cell>
          <cell r="F359" t="str">
            <v>Z</v>
          </cell>
          <cell r="G359">
            <v>1</v>
          </cell>
          <cell r="H359" t="str">
            <v>C5705B-94Z-1</v>
          </cell>
          <cell r="I359">
            <v>0.9</v>
          </cell>
          <cell r="J359">
            <v>257.7</v>
          </cell>
        </row>
        <row r="360">
          <cell r="A360" t="str">
            <v>94-2</v>
          </cell>
          <cell r="B360">
            <v>5057</v>
          </cell>
          <cell r="C360">
            <v>5</v>
          </cell>
          <cell r="D360" t="str">
            <v>B</v>
          </cell>
          <cell r="E360">
            <v>94</v>
          </cell>
          <cell r="F360" t="str">
            <v>Z</v>
          </cell>
          <cell r="G360">
            <v>2</v>
          </cell>
          <cell r="H360" t="str">
            <v>C5705B-94Z-2</v>
          </cell>
          <cell r="I360">
            <v>0.82499999999999996</v>
          </cell>
          <cell r="J360">
            <v>258.60000000000002</v>
          </cell>
        </row>
        <row r="361">
          <cell r="A361" t="str">
            <v>94-3</v>
          </cell>
          <cell r="B361">
            <v>5057</v>
          </cell>
          <cell r="C361">
            <v>5</v>
          </cell>
          <cell r="D361" t="str">
            <v>B</v>
          </cell>
          <cell r="E361">
            <v>94</v>
          </cell>
          <cell r="F361" t="str">
            <v>Z</v>
          </cell>
          <cell r="G361">
            <v>3</v>
          </cell>
          <cell r="H361" t="str">
            <v>C5705B-94Z-3</v>
          </cell>
          <cell r="I361">
            <v>0.56499999999999995</v>
          </cell>
          <cell r="J361">
            <v>259.42500000000001</v>
          </cell>
        </row>
        <row r="362">
          <cell r="A362" t="str">
            <v>94-4</v>
          </cell>
          <cell r="B362">
            <v>5057</v>
          </cell>
          <cell r="C362">
            <v>5</v>
          </cell>
          <cell r="D362" t="str">
            <v>B</v>
          </cell>
          <cell r="E362">
            <v>94</v>
          </cell>
          <cell r="F362" t="str">
            <v>Z</v>
          </cell>
          <cell r="G362">
            <v>4</v>
          </cell>
          <cell r="H362" t="str">
            <v>C5705B-94Z-4</v>
          </cell>
          <cell r="I362">
            <v>0.745</v>
          </cell>
          <cell r="J362">
            <v>259.99</v>
          </cell>
        </row>
        <row r="363">
          <cell r="A363" t="str">
            <v>95-1</v>
          </cell>
          <cell r="B363">
            <v>5057</v>
          </cell>
          <cell r="C363">
            <v>5</v>
          </cell>
          <cell r="D363" t="str">
            <v>B</v>
          </cell>
          <cell r="E363">
            <v>95</v>
          </cell>
          <cell r="F363" t="str">
            <v>Z</v>
          </cell>
          <cell r="G363">
            <v>1</v>
          </cell>
          <cell r="H363" t="str">
            <v>C5705B-95Z-1</v>
          </cell>
          <cell r="I363">
            <v>0.67</v>
          </cell>
          <cell r="J363">
            <v>260.7</v>
          </cell>
        </row>
        <row r="364">
          <cell r="A364" t="str">
            <v>95-2</v>
          </cell>
          <cell r="B364">
            <v>5057</v>
          </cell>
          <cell r="C364">
            <v>5</v>
          </cell>
          <cell r="D364" t="str">
            <v>B</v>
          </cell>
          <cell r="E364">
            <v>95</v>
          </cell>
          <cell r="F364" t="str">
            <v>Z</v>
          </cell>
          <cell r="G364">
            <v>2</v>
          </cell>
          <cell r="H364" t="str">
            <v>C5705B-95Z-2</v>
          </cell>
          <cell r="I364">
            <v>0.74</v>
          </cell>
          <cell r="J364">
            <v>261.37</v>
          </cell>
        </row>
        <row r="365">
          <cell r="A365" t="str">
            <v>95-3</v>
          </cell>
          <cell r="B365">
            <v>5057</v>
          </cell>
          <cell r="C365">
            <v>5</v>
          </cell>
          <cell r="D365" t="str">
            <v>B</v>
          </cell>
          <cell r="E365">
            <v>95</v>
          </cell>
          <cell r="F365" t="str">
            <v>Z</v>
          </cell>
          <cell r="G365">
            <v>3</v>
          </cell>
          <cell r="H365" t="str">
            <v>C5705B-95Z-3</v>
          </cell>
          <cell r="I365">
            <v>0.84499999999999997</v>
          </cell>
          <cell r="J365">
            <v>262.11</v>
          </cell>
        </row>
        <row r="366">
          <cell r="A366" t="str">
            <v>95-4</v>
          </cell>
          <cell r="B366">
            <v>5057</v>
          </cell>
          <cell r="C366">
            <v>5</v>
          </cell>
          <cell r="D366" t="str">
            <v>B</v>
          </cell>
          <cell r="E366">
            <v>95</v>
          </cell>
          <cell r="F366" t="str">
            <v>Z</v>
          </cell>
          <cell r="G366">
            <v>4</v>
          </cell>
          <cell r="H366" t="str">
            <v>C5705B-95Z-4</v>
          </cell>
          <cell r="I366">
            <v>0.77500000000000002</v>
          </cell>
          <cell r="J366">
            <v>262.95499999999998</v>
          </cell>
        </row>
        <row r="367">
          <cell r="A367" t="str">
            <v>96-1</v>
          </cell>
          <cell r="B367">
            <v>5057</v>
          </cell>
          <cell r="C367">
            <v>5</v>
          </cell>
          <cell r="D367" t="str">
            <v>B</v>
          </cell>
          <cell r="E367">
            <v>96</v>
          </cell>
          <cell r="F367" t="str">
            <v>Z</v>
          </cell>
          <cell r="G367">
            <v>1</v>
          </cell>
          <cell r="H367" t="str">
            <v>C5705B-96Z-1</v>
          </cell>
          <cell r="I367">
            <v>0.83</v>
          </cell>
          <cell r="J367">
            <v>263.7</v>
          </cell>
        </row>
        <row r="368">
          <cell r="A368" t="str">
            <v>96-2</v>
          </cell>
          <cell r="B368">
            <v>5057</v>
          </cell>
          <cell r="C368">
            <v>5</v>
          </cell>
          <cell r="D368" t="str">
            <v>B</v>
          </cell>
          <cell r="E368">
            <v>96</v>
          </cell>
          <cell r="F368" t="str">
            <v>Z</v>
          </cell>
          <cell r="G368">
            <v>2</v>
          </cell>
          <cell r="H368" t="str">
            <v>C5705B-96Z-2</v>
          </cell>
          <cell r="I368">
            <v>0.80500000000000005</v>
          </cell>
          <cell r="J368">
            <v>264.52999999999997</v>
          </cell>
        </row>
        <row r="369">
          <cell r="A369" t="str">
            <v>96-3</v>
          </cell>
          <cell r="B369">
            <v>5057</v>
          </cell>
          <cell r="C369">
            <v>5</v>
          </cell>
          <cell r="D369" t="str">
            <v>B</v>
          </cell>
          <cell r="E369">
            <v>96</v>
          </cell>
          <cell r="F369" t="str">
            <v>Z</v>
          </cell>
          <cell r="G369">
            <v>3</v>
          </cell>
          <cell r="H369" t="str">
            <v>C5705B-96Z-3</v>
          </cell>
          <cell r="I369">
            <v>0.92500000000000004</v>
          </cell>
          <cell r="J369">
            <v>265.33499999999998</v>
          </cell>
        </row>
        <row r="370">
          <cell r="A370" t="str">
            <v>96-4</v>
          </cell>
          <cell r="B370">
            <v>5057</v>
          </cell>
          <cell r="C370">
            <v>5</v>
          </cell>
          <cell r="D370" t="str">
            <v>B</v>
          </cell>
          <cell r="E370">
            <v>96</v>
          </cell>
          <cell r="F370" t="str">
            <v>Z</v>
          </cell>
          <cell r="G370">
            <v>4</v>
          </cell>
          <cell r="H370" t="str">
            <v>C5705B-96Z-4</v>
          </cell>
          <cell r="I370">
            <v>0.48499999999999999</v>
          </cell>
          <cell r="J370">
            <v>266.26</v>
          </cell>
        </row>
        <row r="371">
          <cell r="A371" t="str">
            <v>97-1</v>
          </cell>
          <cell r="B371">
            <v>5057</v>
          </cell>
          <cell r="C371">
            <v>5</v>
          </cell>
          <cell r="D371" t="str">
            <v>B</v>
          </cell>
          <cell r="E371">
            <v>97</v>
          </cell>
          <cell r="F371" t="str">
            <v>Z</v>
          </cell>
          <cell r="G371">
            <v>1</v>
          </cell>
          <cell r="H371" t="str">
            <v>C5705B-97Z-1</v>
          </cell>
          <cell r="I371">
            <v>0.71</v>
          </cell>
          <cell r="J371">
            <v>266.7</v>
          </cell>
        </row>
        <row r="372">
          <cell r="A372" t="str">
            <v>97-2</v>
          </cell>
          <cell r="B372">
            <v>5057</v>
          </cell>
          <cell r="C372">
            <v>5</v>
          </cell>
          <cell r="D372" t="str">
            <v>B</v>
          </cell>
          <cell r="E372">
            <v>97</v>
          </cell>
          <cell r="F372" t="str">
            <v>Z</v>
          </cell>
          <cell r="G372">
            <v>2</v>
          </cell>
          <cell r="H372" t="str">
            <v>C5705B-97Z-2</v>
          </cell>
          <cell r="I372">
            <v>0.8</v>
          </cell>
          <cell r="J372">
            <v>267.41000000000003</v>
          </cell>
        </row>
        <row r="373">
          <cell r="A373" t="str">
            <v>97-3</v>
          </cell>
          <cell r="B373">
            <v>5057</v>
          </cell>
          <cell r="C373">
            <v>5</v>
          </cell>
          <cell r="D373" t="str">
            <v>B</v>
          </cell>
          <cell r="E373">
            <v>97</v>
          </cell>
          <cell r="F373" t="str">
            <v>Z</v>
          </cell>
          <cell r="G373">
            <v>3</v>
          </cell>
          <cell r="H373" t="str">
            <v>C5705B-97Z-3</v>
          </cell>
          <cell r="I373">
            <v>0.9</v>
          </cell>
          <cell r="J373">
            <v>268.20999999999998</v>
          </cell>
        </row>
        <row r="374">
          <cell r="A374" t="str">
            <v>97-4</v>
          </cell>
          <cell r="B374">
            <v>5057</v>
          </cell>
          <cell r="C374">
            <v>5</v>
          </cell>
          <cell r="D374" t="str">
            <v>B</v>
          </cell>
          <cell r="E374">
            <v>97</v>
          </cell>
          <cell r="F374" t="str">
            <v>Z</v>
          </cell>
          <cell r="G374">
            <v>4</v>
          </cell>
          <cell r="H374" t="str">
            <v>C5705B-97Z-4</v>
          </cell>
          <cell r="I374">
            <v>0.58499999999999996</v>
          </cell>
          <cell r="J374">
            <v>269.11</v>
          </cell>
        </row>
        <row r="375">
          <cell r="A375" t="str">
            <v>98-1</v>
          </cell>
          <cell r="B375">
            <v>5057</v>
          </cell>
          <cell r="C375">
            <v>5</v>
          </cell>
          <cell r="D375" t="str">
            <v>B</v>
          </cell>
          <cell r="E375">
            <v>98</v>
          </cell>
          <cell r="F375" t="str">
            <v>Z</v>
          </cell>
          <cell r="G375">
            <v>1</v>
          </cell>
          <cell r="H375" t="str">
            <v>C5705B-98Z-1</v>
          </cell>
          <cell r="I375">
            <v>0.80500000000000005</v>
          </cell>
          <cell r="J375">
            <v>269.7</v>
          </cell>
        </row>
        <row r="376">
          <cell r="A376" t="str">
            <v>98-2</v>
          </cell>
          <cell r="B376">
            <v>5057</v>
          </cell>
          <cell r="C376">
            <v>5</v>
          </cell>
          <cell r="D376" t="str">
            <v>B</v>
          </cell>
          <cell r="E376">
            <v>98</v>
          </cell>
          <cell r="F376" t="str">
            <v>Z</v>
          </cell>
          <cell r="G376">
            <v>2</v>
          </cell>
          <cell r="H376" t="str">
            <v>C5705B-98Z-2</v>
          </cell>
          <cell r="I376">
            <v>0.9</v>
          </cell>
          <cell r="J376">
            <v>270.505</v>
          </cell>
        </row>
        <row r="377">
          <cell r="A377" t="str">
            <v>98-3</v>
          </cell>
          <cell r="B377">
            <v>5057</v>
          </cell>
          <cell r="C377">
            <v>5</v>
          </cell>
          <cell r="D377" t="str">
            <v>B</v>
          </cell>
          <cell r="E377">
            <v>98</v>
          </cell>
          <cell r="F377" t="str">
            <v>Z</v>
          </cell>
          <cell r="G377">
            <v>3</v>
          </cell>
          <cell r="H377" t="str">
            <v>C5705B-98Z-3</v>
          </cell>
          <cell r="I377">
            <v>0.94</v>
          </cell>
          <cell r="J377">
            <v>271.40499999999997</v>
          </cell>
        </row>
        <row r="378">
          <cell r="A378" t="str">
            <v>98-4</v>
          </cell>
          <cell r="B378">
            <v>5057</v>
          </cell>
          <cell r="C378">
            <v>5</v>
          </cell>
          <cell r="D378" t="str">
            <v>B</v>
          </cell>
          <cell r="E378">
            <v>98</v>
          </cell>
          <cell r="F378" t="str">
            <v>Z</v>
          </cell>
          <cell r="G378">
            <v>4</v>
          </cell>
          <cell r="H378" t="str">
            <v>C5705B-98Z-4</v>
          </cell>
          <cell r="I378">
            <v>0.49</v>
          </cell>
          <cell r="J378">
            <v>272.34500000000003</v>
          </cell>
        </row>
        <row r="379">
          <cell r="A379" t="str">
            <v>99-1</v>
          </cell>
          <cell r="B379">
            <v>5057</v>
          </cell>
          <cell r="C379">
            <v>5</v>
          </cell>
          <cell r="D379" t="str">
            <v>B</v>
          </cell>
          <cell r="E379">
            <v>99</v>
          </cell>
          <cell r="F379" t="str">
            <v>Z</v>
          </cell>
          <cell r="G379">
            <v>1</v>
          </cell>
          <cell r="H379" t="str">
            <v>C5705B-99Z-1</v>
          </cell>
          <cell r="I379">
            <v>0.93500000000000005</v>
          </cell>
          <cell r="J379">
            <v>272.7</v>
          </cell>
        </row>
        <row r="380">
          <cell r="A380" t="str">
            <v>99-2</v>
          </cell>
          <cell r="B380">
            <v>5057</v>
          </cell>
          <cell r="C380">
            <v>5</v>
          </cell>
          <cell r="D380" t="str">
            <v>B</v>
          </cell>
          <cell r="E380">
            <v>99</v>
          </cell>
          <cell r="F380" t="str">
            <v>Z</v>
          </cell>
          <cell r="G380">
            <v>2</v>
          </cell>
          <cell r="H380" t="str">
            <v>C5705B-99Z-2</v>
          </cell>
          <cell r="I380">
            <v>0.95</v>
          </cell>
          <cell r="J380">
            <v>273.63499999999999</v>
          </cell>
        </row>
        <row r="381">
          <cell r="A381" t="str">
            <v>99-3</v>
          </cell>
          <cell r="B381">
            <v>5057</v>
          </cell>
          <cell r="C381">
            <v>5</v>
          </cell>
          <cell r="D381" t="str">
            <v>B</v>
          </cell>
          <cell r="E381">
            <v>99</v>
          </cell>
          <cell r="F381" t="str">
            <v>Z</v>
          </cell>
          <cell r="G381">
            <v>3</v>
          </cell>
          <cell r="H381" t="str">
            <v>C5705B-99Z-3</v>
          </cell>
          <cell r="I381">
            <v>0.69</v>
          </cell>
          <cell r="J381">
            <v>274.58499999999998</v>
          </cell>
        </row>
        <row r="382">
          <cell r="A382" t="str">
            <v>99-4</v>
          </cell>
          <cell r="B382">
            <v>5057</v>
          </cell>
          <cell r="C382">
            <v>5</v>
          </cell>
          <cell r="D382" t="str">
            <v>B</v>
          </cell>
          <cell r="E382">
            <v>99</v>
          </cell>
          <cell r="F382" t="str">
            <v>Z</v>
          </cell>
          <cell r="G382">
            <v>4</v>
          </cell>
          <cell r="H382" t="str">
            <v>C5705B-99Z-4</v>
          </cell>
          <cell r="I382">
            <v>0.47499999999999998</v>
          </cell>
          <cell r="J382">
            <v>275.27499999999998</v>
          </cell>
        </row>
        <row r="383">
          <cell r="A383" t="str">
            <v>100-1</v>
          </cell>
          <cell r="B383">
            <v>5057</v>
          </cell>
          <cell r="C383">
            <v>5</v>
          </cell>
          <cell r="D383" t="str">
            <v>B</v>
          </cell>
          <cell r="E383">
            <v>100</v>
          </cell>
          <cell r="F383" t="str">
            <v>Z</v>
          </cell>
          <cell r="G383">
            <v>1</v>
          </cell>
          <cell r="H383" t="str">
            <v>C5705B-100Z-1</v>
          </cell>
          <cell r="I383">
            <v>0.85499999999999998</v>
          </cell>
          <cell r="J383">
            <v>275.7</v>
          </cell>
        </row>
        <row r="384">
          <cell r="A384" t="str">
            <v>100-2</v>
          </cell>
          <cell r="B384">
            <v>5057</v>
          </cell>
          <cell r="C384">
            <v>5</v>
          </cell>
          <cell r="D384" t="str">
            <v>B</v>
          </cell>
          <cell r="E384">
            <v>100</v>
          </cell>
          <cell r="F384" t="str">
            <v>Z</v>
          </cell>
          <cell r="G384">
            <v>2</v>
          </cell>
          <cell r="H384" t="str">
            <v>C5705B-100Z-2</v>
          </cell>
          <cell r="I384">
            <v>0.8</v>
          </cell>
          <cell r="J384">
            <v>276.55500000000001</v>
          </cell>
        </row>
        <row r="385">
          <cell r="A385" t="str">
            <v>100-3</v>
          </cell>
          <cell r="B385">
            <v>5057</v>
          </cell>
          <cell r="C385">
            <v>5</v>
          </cell>
          <cell r="D385" t="str">
            <v>B</v>
          </cell>
          <cell r="E385">
            <v>100</v>
          </cell>
          <cell r="F385" t="str">
            <v>Z</v>
          </cell>
          <cell r="G385">
            <v>3</v>
          </cell>
          <cell r="H385" t="str">
            <v>C5705B-100Z-3</v>
          </cell>
          <cell r="I385">
            <v>0.62</v>
          </cell>
          <cell r="J385">
            <v>277.35500000000002</v>
          </cell>
        </row>
        <row r="386">
          <cell r="A386" t="str">
            <v>100-4</v>
          </cell>
          <cell r="B386">
            <v>5057</v>
          </cell>
          <cell r="C386">
            <v>5</v>
          </cell>
          <cell r="D386" t="str">
            <v>B</v>
          </cell>
          <cell r="E386">
            <v>100</v>
          </cell>
          <cell r="F386" t="str">
            <v>Z</v>
          </cell>
          <cell r="G386">
            <v>4</v>
          </cell>
          <cell r="H386" t="str">
            <v>C5705B-100Z-4</v>
          </cell>
          <cell r="I386">
            <v>0.77</v>
          </cell>
          <cell r="J386">
            <v>277.97500000000002</v>
          </cell>
        </row>
        <row r="387">
          <cell r="A387" t="str">
            <v>101-1</v>
          </cell>
          <cell r="B387">
            <v>5057</v>
          </cell>
          <cell r="C387">
            <v>5</v>
          </cell>
          <cell r="D387" t="str">
            <v>B</v>
          </cell>
          <cell r="E387">
            <v>101</v>
          </cell>
          <cell r="F387" t="str">
            <v>Z</v>
          </cell>
          <cell r="G387">
            <v>1</v>
          </cell>
          <cell r="H387" t="str">
            <v>C5705B-101Z-1</v>
          </cell>
          <cell r="I387">
            <v>0.96</v>
          </cell>
          <cell r="J387">
            <v>278.7</v>
          </cell>
        </row>
        <row r="388">
          <cell r="A388" t="str">
            <v>101-2</v>
          </cell>
          <cell r="B388">
            <v>5057</v>
          </cell>
          <cell r="C388">
            <v>5</v>
          </cell>
          <cell r="D388" t="str">
            <v>B</v>
          </cell>
          <cell r="E388">
            <v>101</v>
          </cell>
          <cell r="F388" t="str">
            <v>Z</v>
          </cell>
          <cell r="G388">
            <v>2</v>
          </cell>
          <cell r="H388" t="str">
            <v>C5705B-101Z-2</v>
          </cell>
          <cell r="I388">
            <v>0.77</v>
          </cell>
          <cell r="J388">
            <v>279.66000000000003</v>
          </cell>
        </row>
        <row r="389">
          <cell r="A389" t="str">
            <v>101-3</v>
          </cell>
          <cell r="B389">
            <v>5057</v>
          </cell>
          <cell r="C389">
            <v>5</v>
          </cell>
          <cell r="D389" t="str">
            <v>B</v>
          </cell>
          <cell r="E389">
            <v>101</v>
          </cell>
          <cell r="F389" t="str">
            <v>Z</v>
          </cell>
          <cell r="G389">
            <v>3</v>
          </cell>
          <cell r="H389" t="str">
            <v>C5705B-101Z-3</v>
          </cell>
          <cell r="I389">
            <v>0.48499999999999999</v>
          </cell>
          <cell r="J389">
            <v>280.43</v>
          </cell>
        </row>
        <row r="390">
          <cell r="A390" t="str">
            <v>101-4</v>
          </cell>
          <cell r="B390">
            <v>5057</v>
          </cell>
          <cell r="C390">
            <v>5</v>
          </cell>
          <cell r="D390" t="str">
            <v>B</v>
          </cell>
          <cell r="E390">
            <v>101</v>
          </cell>
          <cell r="F390" t="str">
            <v>Z</v>
          </cell>
          <cell r="G390">
            <v>4</v>
          </cell>
          <cell r="H390" t="str">
            <v>C5705B-101Z-4</v>
          </cell>
          <cell r="I390">
            <v>0.96</v>
          </cell>
          <cell r="J390">
            <v>280.91500000000002</v>
          </cell>
        </row>
        <row r="391">
          <cell r="A391" t="str">
            <v>102-1</v>
          </cell>
          <cell r="B391">
            <v>5057</v>
          </cell>
          <cell r="C391">
            <v>5</v>
          </cell>
          <cell r="D391" t="str">
            <v>B</v>
          </cell>
          <cell r="E391">
            <v>102</v>
          </cell>
          <cell r="F391" t="str">
            <v>Z</v>
          </cell>
          <cell r="G391">
            <v>1</v>
          </cell>
          <cell r="H391" t="str">
            <v>C5705B-102Z-1</v>
          </cell>
          <cell r="I391">
            <v>0.53500000000000003</v>
          </cell>
          <cell r="J391">
            <v>281.7</v>
          </cell>
        </row>
        <row r="392">
          <cell r="A392" t="str">
            <v>102-2</v>
          </cell>
          <cell r="B392">
            <v>5057</v>
          </cell>
          <cell r="C392">
            <v>5</v>
          </cell>
          <cell r="D392" t="str">
            <v>B</v>
          </cell>
          <cell r="E392">
            <v>102</v>
          </cell>
          <cell r="F392" t="str">
            <v>Z</v>
          </cell>
          <cell r="G392">
            <v>2</v>
          </cell>
          <cell r="H392" t="str">
            <v>C5705B-102Z-2</v>
          </cell>
          <cell r="I392">
            <v>0.95</v>
          </cell>
          <cell r="J392">
            <v>282.23500000000001</v>
          </cell>
        </row>
        <row r="393">
          <cell r="A393" t="str">
            <v>102-3</v>
          </cell>
          <cell r="B393">
            <v>5057</v>
          </cell>
          <cell r="C393">
            <v>5</v>
          </cell>
          <cell r="D393" t="str">
            <v>B</v>
          </cell>
          <cell r="E393">
            <v>102</v>
          </cell>
          <cell r="F393" t="str">
            <v>Z</v>
          </cell>
          <cell r="G393">
            <v>3</v>
          </cell>
          <cell r="H393" t="str">
            <v>C5705B-102Z-3</v>
          </cell>
          <cell r="I393">
            <v>0.93</v>
          </cell>
          <cell r="J393">
            <v>283.185</v>
          </cell>
        </row>
        <row r="394">
          <cell r="A394" t="str">
            <v>102-4</v>
          </cell>
          <cell r="B394">
            <v>5057</v>
          </cell>
          <cell r="C394">
            <v>5</v>
          </cell>
          <cell r="D394" t="str">
            <v>B</v>
          </cell>
          <cell r="E394">
            <v>102</v>
          </cell>
          <cell r="F394" t="str">
            <v>Z</v>
          </cell>
          <cell r="G394">
            <v>4</v>
          </cell>
          <cell r="H394" t="str">
            <v>C5705B-102Z-4</v>
          </cell>
          <cell r="I394">
            <v>0.68500000000000005</v>
          </cell>
          <cell r="J394">
            <v>284.11500000000001</v>
          </cell>
        </row>
        <row r="395">
          <cell r="A395" t="str">
            <v>103-1</v>
          </cell>
          <cell r="B395">
            <v>5057</v>
          </cell>
          <cell r="C395">
            <v>5</v>
          </cell>
          <cell r="D395" t="str">
            <v>B</v>
          </cell>
          <cell r="E395">
            <v>103</v>
          </cell>
          <cell r="F395" t="str">
            <v>Z</v>
          </cell>
          <cell r="G395">
            <v>1</v>
          </cell>
          <cell r="H395" t="str">
            <v>C5705B-103Z-1</v>
          </cell>
          <cell r="I395">
            <v>0.84499999999999997</v>
          </cell>
          <cell r="J395">
            <v>284.7</v>
          </cell>
        </row>
        <row r="396">
          <cell r="A396" t="str">
            <v>103-2</v>
          </cell>
          <cell r="B396">
            <v>5057</v>
          </cell>
          <cell r="C396">
            <v>5</v>
          </cell>
          <cell r="D396" t="str">
            <v>B</v>
          </cell>
          <cell r="E396">
            <v>103</v>
          </cell>
          <cell r="F396" t="str">
            <v>Z</v>
          </cell>
          <cell r="G396">
            <v>2</v>
          </cell>
          <cell r="H396" t="str">
            <v>C5705B-103Z-2</v>
          </cell>
          <cell r="I396">
            <v>0.96499999999999997</v>
          </cell>
          <cell r="J396">
            <v>285.54500000000002</v>
          </cell>
        </row>
        <row r="397">
          <cell r="A397" t="str">
            <v>103-3</v>
          </cell>
          <cell r="B397">
            <v>5057</v>
          </cell>
          <cell r="C397">
            <v>5</v>
          </cell>
          <cell r="D397" t="str">
            <v>B</v>
          </cell>
          <cell r="E397">
            <v>103</v>
          </cell>
          <cell r="F397" t="str">
            <v>Z</v>
          </cell>
          <cell r="G397">
            <v>3</v>
          </cell>
          <cell r="H397" t="str">
            <v>C5705B-103Z-3</v>
          </cell>
          <cell r="I397">
            <v>0.78</v>
          </cell>
          <cell r="J397">
            <v>286.51</v>
          </cell>
        </row>
        <row r="398">
          <cell r="A398" t="str">
            <v>103-4</v>
          </cell>
          <cell r="B398">
            <v>5057</v>
          </cell>
          <cell r="C398">
            <v>5</v>
          </cell>
          <cell r="D398" t="str">
            <v>B</v>
          </cell>
          <cell r="E398">
            <v>103</v>
          </cell>
          <cell r="F398" t="str">
            <v>Z</v>
          </cell>
          <cell r="G398">
            <v>4</v>
          </cell>
          <cell r="H398" t="str">
            <v>C5705B-103Z-4</v>
          </cell>
          <cell r="I398">
            <v>0.5</v>
          </cell>
          <cell r="J398">
            <v>287.29000000000002</v>
          </cell>
        </row>
        <row r="399">
          <cell r="A399" t="str">
            <v>104-1</v>
          </cell>
          <cell r="B399">
            <v>5057</v>
          </cell>
          <cell r="C399">
            <v>5</v>
          </cell>
          <cell r="D399" t="str">
            <v>B</v>
          </cell>
          <cell r="E399">
            <v>104</v>
          </cell>
          <cell r="F399" t="str">
            <v>Z</v>
          </cell>
          <cell r="G399">
            <v>1</v>
          </cell>
          <cell r="H399" t="str">
            <v>C5705B-104Z-1</v>
          </cell>
          <cell r="I399">
            <v>0.45500000000000002</v>
          </cell>
          <cell r="J399">
            <v>287.7</v>
          </cell>
        </row>
        <row r="400">
          <cell r="A400" t="str">
            <v>104-2</v>
          </cell>
          <cell r="B400">
            <v>5057</v>
          </cell>
          <cell r="C400">
            <v>5</v>
          </cell>
          <cell r="D400" t="str">
            <v>B</v>
          </cell>
          <cell r="E400">
            <v>104</v>
          </cell>
          <cell r="F400" t="str">
            <v>Z</v>
          </cell>
          <cell r="G400">
            <v>2</v>
          </cell>
          <cell r="H400" t="str">
            <v>C5705B-104Z-2</v>
          </cell>
          <cell r="I400">
            <v>0.94</v>
          </cell>
          <cell r="J400">
            <v>288.15499999999997</v>
          </cell>
        </row>
        <row r="401">
          <cell r="A401" t="str">
            <v>104-3</v>
          </cell>
          <cell r="B401">
            <v>5057</v>
          </cell>
          <cell r="C401">
            <v>5</v>
          </cell>
          <cell r="D401" t="str">
            <v>B</v>
          </cell>
          <cell r="E401">
            <v>104</v>
          </cell>
          <cell r="F401" t="str">
            <v>Z</v>
          </cell>
          <cell r="G401">
            <v>3</v>
          </cell>
          <cell r="H401" t="str">
            <v>C5705B-104Z-3</v>
          </cell>
          <cell r="I401">
            <v>0.91500000000000004</v>
          </cell>
          <cell r="J401">
            <v>289.09500000000003</v>
          </cell>
        </row>
        <row r="402">
          <cell r="A402" t="str">
            <v>104-4</v>
          </cell>
          <cell r="B402">
            <v>5057</v>
          </cell>
          <cell r="C402">
            <v>5</v>
          </cell>
          <cell r="D402" t="str">
            <v>B</v>
          </cell>
          <cell r="E402">
            <v>104</v>
          </cell>
          <cell r="F402" t="str">
            <v>Z</v>
          </cell>
          <cell r="G402">
            <v>4</v>
          </cell>
          <cell r="H402" t="str">
            <v>C5705B-104Z-4</v>
          </cell>
          <cell r="I402">
            <v>0.85</v>
          </cell>
          <cell r="J402">
            <v>290.01</v>
          </cell>
        </row>
        <row r="403">
          <cell r="A403" t="str">
            <v>105-1</v>
          </cell>
          <cell r="B403">
            <v>5057</v>
          </cell>
          <cell r="C403">
            <v>5</v>
          </cell>
          <cell r="D403" t="str">
            <v>B</v>
          </cell>
          <cell r="E403">
            <v>105</v>
          </cell>
          <cell r="F403" t="str">
            <v>Z</v>
          </cell>
          <cell r="G403">
            <v>1</v>
          </cell>
          <cell r="H403" t="str">
            <v>C5705B-105Z-1</v>
          </cell>
          <cell r="I403">
            <v>0.56499999999999995</v>
          </cell>
          <cell r="J403">
            <v>290.7</v>
          </cell>
        </row>
        <row r="404">
          <cell r="A404" t="str">
            <v>105-2</v>
          </cell>
          <cell r="B404">
            <v>5057</v>
          </cell>
          <cell r="C404">
            <v>5</v>
          </cell>
          <cell r="D404" t="str">
            <v>B</v>
          </cell>
          <cell r="E404">
            <v>105</v>
          </cell>
          <cell r="F404" t="str">
            <v>Z</v>
          </cell>
          <cell r="G404">
            <v>2</v>
          </cell>
          <cell r="H404" t="str">
            <v>C5705B-105Z-2</v>
          </cell>
          <cell r="I404">
            <v>0.97499999999999998</v>
          </cell>
          <cell r="J404">
            <v>291.26499999999999</v>
          </cell>
        </row>
        <row r="405">
          <cell r="A405" t="str">
            <v>105-3</v>
          </cell>
          <cell r="B405">
            <v>5057</v>
          </cell>
          <cell r="C405">
            <v>5</v>
          </cell>
          <cell r="D405" t="str">
            <v>B</v>
          </cell>
          <cell r="E405">
            <v>105</v>
          </cell>
          <cell r="F405" t="str">
            <v>Z</v>
          </cell>
          <cell r="G405">
            <v>3</v>
          </cell>
          <cell r="H405" t="str">
            <v>C5705B-105Z-3</v>
          </cell>
          <cell r="I405">
            <v>0.77500000000000002</v>
          </cell>
          <cell r="J405">
            <v>292.24</v>
          </cell>
        </row>
        <row r="406">
          <cell r="A406" t="str">
            <v>105-4</v>
          </cell>
          <cell r="B406">
            <v>5057</v>
          </cell>
          <cell r="C406">
            <v>5</v>
          </cell>
          <cell r="D406" t="str">
            <v>B</v>
          </cell>
          <cell r="E406">
            <v>105</v>
          </cell>
          <cell r="F406" t="str">
            <v>Z</v>
          </cell>
          <cell r="G406">
            <v>4</v>
          </cell>
          <cell r="H406" t="str">
            <v>C5705B-105Z-4</v>
          </cell>
          <cell r="I406">
            <v>0.7</v>
          </cell>
          <cell r="J406">
            <v>293.01499999999999</v>
          </cell>
        </row>
        <row r="407">
          <cell r="A407" t="str">
            <v>106-1</v>
          </cell>
          <cell r="B407">
            <v>5057</v>
          </cell>
          <cell r="C407">
            <v>5</v>
          </cell>
          <cell r="D407" t="str">
            <v>B</v>
          </cell>
          <cell r="E407">
            <v>106</v>
          </cell>
          <cell r="F407" t="str">
            <v>Z</v>
          </cell>
          <cell r="G407">
            <v>1</v>
          </cell>
          <cell r="H407" t="str">
            <v>C5705B-106Z-1</v>
          </cell>
          <cell r="I407">
            <v>0.91</v>
          </cell>
          <cell r="J407">
            <v>293.7</v>
          </cell>
        </row>
        <row r="408">
          <cell r="A408" t="str">
            <v>106-2</v>
          </cell>
          <cell r="B408">
            <v>5057</v>
          </cell>
          <cell r="C408">
            <v>5</v>
          </cell>
          <cell r="D408" t="str">
            <v>B</v>
          </cell>
          <cell r="E408">
            <v>106</v>
          </cell>
          <cell r="F408" t="str">
            <v>Z</v>
          </cell>
          <cell r="G408">
            <v>2</v>
          </cell>
          <cell r="H408" t="str">
            <v>C5705B-106Z-2</v>
          </cell>
          <cell r="I408">
            <v>0.60499999999999998</v>
          </cell>
          <cell r="J408">
            <v>294.61</v>
          </cell>
        </row>
        <row r="409">
          <cell r="A409" t="str">
            <v>106-3</v>
          </cell>
          <cell r="B409">
            <v>5057</v>
          </cell>
          <cell r="C409">
            <v>5</v>
          </cell>
          <cell r="D409" t="str">
            <v>B</v>
          </cell>
          <cell r="E409">
            <v>106</v>
          </cell>
          <cell r="F409" t="str">
            <v>Z</v>
          </cell>
          <cell r="G409">
            <v>3</v>
          </cell>
          <cell r="H409" t="str">
            <v>C5705B-106Z-3</v>
          </cell>
          <cell r="I409">
            <v>0.8</v>
          </cell>
          <cell r="J409">
            <v>295.21499999999997</v>
          </cell>
        </row>
        <row r="410">
          <cell r="A410" t="str">
            <v>106-4</v>
          </cell>
          <cell r="B410">
            <v>5057</v>
          </cell>
          <cell r="C410">
            <v>5</v>
          </cell>
          <cell r="D410" t="str">
            <v>B</v>
          </cell>
          <cell r="E410">
            <v>106</v>
          </cell>
          <cell r="F410" t="str">
            <v>Z</v>
          </cell>
          <cell r="G410">
            <v>4</v>
          </cell>
          <cell r="H410" t="str">
            <v>C5705B-106Z-4</v>
          </cell>
          <cell r="I410">
            <v>0.81499999999999995</v>
          </cell>
          <cell r="J410">
            <v>296.01499999999999</v>
          </cell>
        </row>
        <row r="411">
          <cell r="A411" t="str">
            <v>107-1</v>
          </cell>
          <cell r="B411">
            <v>5057</v>
          </cell>
          <cell r="C411">
            <v>5</v>
          </cell>
          <cell r="D411" t="str">
            <v>B</v>
          </cell>
          <cell r="E411">
            <v>107</v>
          </cell>
          <cell r="F411" t="str">
            <v>Z</v>
          </cell>
          <cell r="G411">
            <v>1</v>
          </cell>
          <cell r="H411" t="str">
            <v>C5705B-107Z-1</v>
          </cell>
          <cell r="I411">
            <v>0.71499999999999997</v>
          </cell>
          <cell r="J411">
            <v>296.7</v>
          </cell>
        </row>
        <row r="412">
          <cell r="A412" t="str">
            <v>107-2</v>
          </cell>
          <cell r="B412">
            <v>5057</v>
          </cell>
          <cell r="C412">
            <v>5</v>
          </cell>
          <cell r="D412" t="str">
            <v>B</v>
          </cell>
          <cell r="E412">
            <v>107</v>
          </cell>
          <cell r="F412" t="str">
            <v>Z</v>
          </cell>
          <cell r="G412">
            <v>2</v>
          </cell>
          <cell r="H412" t="str">
            <v>C5705B-107Z-2</v>
          </cell>
          <cell r="I412">
            <v>0.77</v>
          </cell>
          <cell r="J412">
            <v>297.41500000000002</v>
          </cell>
        </row>
        <row r="413">
          <cell r="A413" t="str">
            <v>107-3</v>
          </cell>
          <cell r="B413">
            <v>5057</v>
          </cell>
          <cell r="C413">
            <v>5</v>
          </cell>
          <cell r="D413" t="str">
            <v>B</v>
          </cell>
          <cell r="E413">
            <v>107</v>
          </cell>
          <cell r="F413" t="str">
            <v>Z</v>
          </cell>
          <cell r="G413">
            <v>3</v>
          </cell>
          <cell r="H413" t="str">
            <v>C5705B-107Z-3</v>
          </cell>
          <cell r="I413">
            <v>0.85</v>
          </cell>
          <cell r="J413">
            <v>298.185</v>
          </cell>
        </row>
        <row r="414">
          <cell r="A414" t="str">
            <v>107-4</v>
          </cell>
          <cell r="B414">
            <v>5057</v>
          </cell>
          <cell r="C414">
            <v>5</v>
          </cell>
          <cell r="D414" t="str">
            <v>B</v>
          </cell>
          <cell r="E414">
            <v>107</v>
          </cell>
          <cell r="F414" t="str">
            <v>Z</v>
          </cell>
          <cell r="G414">
            <v>4</v>
          </cell>
          <cell r="H414" t="str">
            <v>C5705B-107Z-4</v>
          </cell>
          <cell r="I414">
            <v>0.86</v>
          </cell>
          <cell r="J414">
            <v>299.03500000000003</v>
          </cell>
        </row>
        <row r="415">
          <cell r="A415" t="str">
            <v>108-1</v>
          </cell>
          <cell r="B415">
            <v>5057</v>
          </cell>
          <cell r="C415">
            <v>5</v>
          </cell>
          <cell r="D415" t="str">
            <v>B</v>
          </cell>
          <cell r="E415">
            <v>108</v>
          </cell>
          <cell r="F415" t="str">
            <v>Z</v>
          </cell>
          <cell r="G415">
            <v>1</v>
          </cell>
          <cell r="H415" t="str">
            <v>C5705B-108Z-1</v>
          </cell>
          <cell r="I415">
            <v>0.61499999999999999</v>
          </cell>
          <cell r="J415">
            <v>299.7</v>
          </cell>
        </row>
        <row r="416">
          <cell r="A416" t="str">
            <v>108-2</v>
          </cell>
          <cell r="B416">
            <v>5057</v>
          </cell>
          <cell r="C416">
            <v>5</v>
          </cell>
          <cell r="D416" t="str">
            <v>B</v>
          </cell>
          <cell r="E416">
            <v>108</v>
          </cell>
          <cell r="F416" t="str">
            <v>Z</v>
          </cell>
          <cell r="G416">
            <v>2</v>
          </cell>
          <cell r="H416" t="str">
            <v>C5705B-108Z-2</v>
          </cell>
          <cell r="I416">
            <v>0.91</v>
          </cell>
          <cell r="J416">
            <v>300.315</v>
          </cell>
        </row>
        <row r="417">
          <cell r="A417" t="str">
            <v>108-3</v>
          </cell>
          <cell r="B417">
            <v>5057</v>
          </cell>
          <cell r="C417">
            <v>5</v>
          </cell>
          <cell r="D417" t="str">
            <v>B</v>
          </cell>
          <cell r="E417">
            <v>108</v>
          </cell>
          <cell r="F417" t="str">
            <v>Z</v>
          </cell>
          <cell r="G417">
            <v>3</v>
          </cell>
          <cell r="H417" t="str">
            <v>C5705B-108Z-3</v>
          </cell>
          <cell r="I417">
            <v>0.9</v>
          </cell>
          <cell r="J417">
            <v>301.22500000000002</v>
          </cell>
        </row>
        <row r="418">
          <cell r="A418" t="str">
            <v>108-4</v>
          </cell>
          <cell r="B418">
            <v>5057</v>
          </cell>
          <cell r="C418">
            <v>5</v>
          </cell>
          <cell r="D418" t="str">
            <v>B</v>
          </cell>
          <cell r="E418">
            <v>108</v>
          </cell>
          <cell r="F418" t="str">
            <v>Z</v>
          </cell>
          <cell r="G418">
            <v>4</v>
          </cell>
          <cell r="H418" t="str">
            <v>C5705B-108Z-4</v>
          </cell>
          <cell r="I418">
            <v>0.55500000000000005</v>
          </cell>
          <cell r="J418">
            <v>302.125</v>
          </cell>
        </row>
        <row r="419">
          <cell r="A419" t="str">
            <v>109-1</v>
          </cell>
          <cell r="B419">
            <v>5057</v>
          </cell>
          <cell r="C419">
            <v>5</v>
          </cell>
          <cell r="D419" t="str">
            <v>B</v>
          </cell>
          <cell r="E419">
            <v>109</v>
          </cell>
          <cell r="F419" t="str">
            <v>Z</v>
          </cell>
          <cell r="G419">
            <v>1</v>
          </cell>
          <cell r="H419" t="str">
            <v>C5705B-109Z-1</v>
          </cell>
          <cell r="I419">
            <v>0.75</v>
          </cell>
          <cell r="J419">
            <v>302.7</v>
          </cell>
        </row>
        <row r="420">
          <cell r="A420" t="str">
            <v>109-2</v>
          </cell>
          <cell r="B420">
            <v>5057</v>
          </cell>
          <cell r="C420">
            <v>5</v>
          </cell>
          <cell r="D420" t="str">
            <v>B</v>
          </cell>
          <cell r="E420">
            <v>109</v>
          </cell>
          <cell r="F420" t="str">
            <v>Z</v>
          </cell>
          <cell r="G420">
            <v>2</v>
          </cell>
          <cell r="H420" t="str">
            <v>C5705B-109Z-2</v>
          </cell>
          <cell r="I420">
            <v>0.79</v>
          </cell>
          <cell r="J420">
            <v>303.45</v>
          </cell>
        </row>
        <row r="421">
          <cell r="A421" t="str">
            <v>109-3</v>
          </cell>
          <cell r="B421">
            <v>5057</v>
          </cell>
          <cell r="C421">
            <v>5</v>
          </cell>
          <cell r="D421" t="str">
            <v>B</v>
          </cell>
          <cell r="E421">
            <v>109</v>
          </cell>
          <cell r="F421" t="str">
            <v>Z</v>
          </cell>
          <cell r="G421">
            <v>3</v>
          </cell>
          <cell r="H421" t="str">
            <v>C5705B-109Z-3</v>
          </cell>
          <cell r="I421">
            <v>0.85</v>
          </cell>
          <cell r="J421">
            <v>304.24</v>
          </cell>
        </row>
        <row r="422">
          <cell r="A422" t="str">
            <v>109-4</v>
          </cell>
          <cell r="B422">
            <v>5057</v>
          </cell>
          <cell r="C422">
            <v>5</v>
          </cell>
          <cell r="D422" t="str">
            <v>B</v>
          </cell>
          <cell r="E422">
            <v>109</v>
          </cell>
          <cell r="F422" t="str">
            <v>Z</v>
          </cell>
          <cell r="G422">
            <v>4</v>
          </cell>
          <cell r="H422" t="str">
            <v>C5705B-109Z-4</v>
          </cell>
          <cell r="I422">
            <v>0.69</v>
          </cell>
          <cell r="J422">
            <v>305.08999999999997</v>
          </cell>
        </row>
        <row r="423">
          <cell r="A423" t="str">
            <v>110-1</v>
          </cell>
          <cell r="B423">
            <v>5057</v>
          </cell>
          <cell r="C423">
            <v>5</v>
          </cell>
          <cell r="D423" t="str">
            <v>B</v>
          </cell>
          <cell r="E423">
            <v>110</v>
          </cell>
          <cell r="F423" t="str">
            <v>Z</v>
          </cell>
          <cell r="G423">
            <v>1</v>
          </cell>
          <cell r="H423" t="str">
            <v>C5705B-110Z-1</v>
          </cell>
          <cell r="I423">
            <v>0.9</v>
          </cell>
          <cell r="J423">
            <v>305.7</v>
          </cell>
        </row>
        <row r="424">
          <cell r="A424" t="str">
            <v>110-2</v>
          </cell>
          <cell r="B424">
            <v>5057</v>
          </cell>
          <cell r="C424">
            <v>5</v>
          </cell>
          <cell r="D424" t="str">
            <v>B</v>
          </cell>
          <cell r="E424">
            <v>110</v>
          </cell>
          <cell r="F424" t="str">
            <v>Z</v>
          </cell>
          <cell r="G424">
            <v>2</v>
          </cell>
          <cell r="H424" t="str">
            <v>C5705B-110Z-2</v>
          </cell>
          <cell r="I424">
            <v>0.91</v>
          </cell>
          <cell r="J424">
            <v>306.60000000000002</v>
          </cell>
        </row>
        <row r="425">
          <cell r="A425" t="str">
            <v>110-3</v>
          </cell>
          <cell r="B425">
            <v>5057</v>
          </cell>
          <cell r="C425">
            <v>5</v>
          </cell>
          <cell r="D425" t="str">
            <v>B</v>
          </cell>
          <cell r="E425">
            <v>110</v>
          </cell>
          <cell r="F425" t="str">
            <v>Z</v>
          </cell>
          <cell r="G425">
            <v>3</v>
          </cell>
          <cell r="H425" t="str">
            <v>C5705B-110Z-3</v>
          </cell>
          <cell r="I425">
            <v>0.93500000000000005</v>
          </cell>
          <cell r="J425">
            <v>307.51</v>
          </cell>
        </row>
        <row r="426">
          <cell r="A426" t="str">
            <v>110-4</v>
          </cell>
          <cell r="B426">
            <v>5057</v>
          </cell>
          <cell r="C426">
            <v>5</v>
          </cell>
          <cell r="D426" t="str">
            <v>B</v>
          </cell>
          <cell r="E426">
            <v>110</v>
          </cell>
          <cell r="F426" t="str">
            <v>Z</v>
          </cell>
          <cell r="G426">
            <v>4</v>
          </cell>
          <cell r="H426" t="str">
            <v>C5705B-110Z-4</v>
          </cell>
          <cell r="I426">
            <v>0.435</v>
          </cell>
          <cell r="J426">
            <v>308.44499999999999</v>
          </cell>
        </row>
        <row r="427">
          <cell r="A427" t="str">
            <v>111-1</v>
          </cell>
          <cell r="B427">
            <v>5057</v>
          </cell>
          <cell r="C427">
            <v>5</v>
          </cell>
          <cell r="D427" t="str">
            <v>B</v>
          </cell>
          <cell r="E427">
            <v>111</v>
          </cell>
          <cell r="F427" t="str">
            <v>Z</v>
          </cell>
          <cell r="G427">
            <v>1</v>
          </cell>
          <cell r="H427" t="str">
            <v>C5705B-111Z-1</v>
          </cell>
          <cell r="I427">
            <v>0.90500000000000003</v>
          </cell>
          <cell r="J427">
            <v>308.7</v>
          </cell>
        </row>
        <row r="428">
          <cell r="A428" t="str">
            <v>111-2</v>
          </cell>
          <cell r="B428">
            <v>5057</v>
          </cell>
          <cell r="C428">
            <v>5</v>
          </cell>
          <cell r="D428" t="str">
            <v>B</v>
          </cell>
          <cell r="E428">
            <v>111</v>
          </cell>
          <cell r="F428" t="str">
            <v>Z</v>
          </cell>
          <cell r="G428">
            <v>2</v>
          </cell>
          <cell r="H428" t="str">
            <v>C5705B-111Z-2</v>
          </cell>
          <cell r="I428">
            <v>0.66</v>
          </cell>
          <cell r="J428">
            <v>309.60500000000002</v>
          </cell>
        </row>
        <row r="429">
          <cell r="A429" t="str">
            <v>111-3</v>
          </cell>
          <cell r="B429">
            <v>5057</v>
          </cell>
          <cell r="C429">
            <v>5</v>
          </cell>
          <cell r="D429" t="str">
            <v>B</v>
          </cell>
          <cell r="E429">
            <v>111</v>
          </cell>
          <cell r="F429" t="str">
            <v>Z</v>
          </cell>
          <cell r="G429">
            <v>3</v>
          </cell>
          <cell r="H429" t="str">
            <v>C5705B-111Z-3</v>
          </cell>
          <cell r="I429">
            <v>0.49</v>
          </cell>
          <cell r="J429">
            <v>310.26499999999999</v>
          </cell>
        </row>
        <row r="430">
          <cell r="A430" t="str">
            <v>111-4</v>
          </cell>
          <cell r="B430">
            <v>5057</v>
          </cell>
          <cell r="C430">
            <v>5</v>
          </cell>
          <cell r="D430" t="str">
            <v>B</v>
          </cell>
          <cell r="E430">
            <v>111</v>
          </cell>
          <cell r="F430" t="str">
            <v>Z</v>
          </cell>
          <cell r="G430">
            <v>4</v>
          </cell>
          <cell r="H430" t="str">
            <v>C5705B-111Z-4</v>
          </cell>
          <cell r="I430">
            <v>0.92500000000000004</v>
          </cell>
          <cell r="J430">
            <v>310.755</v>
          </cell>
        </row>
        <row r="431">
          <cell r="A431" t="str">
            <v>112-1</v>
          </cell>
          <cell r="B431">
            <v>5057</v>
          </cell>
          <cell r="C431">
            <v>5</v>
          </cell>
          <cell r="D431" t="str">
            <v>B</v>
          </cell>
          <cell r="E431">
            <v>112</v>
          </cell>
          <cell r="F431" t="str">
            <v>Z</v>
          </cell>
          <cell r="G431">
            <v>1</v>
          </cell>
          <cell r="H431" t="str">
            <v>C5705B-112Z-1</v>
          </cell>
          <cell r="I431">
            <v>0.99</v>
          </cell>
          <cell r="J431">
            <v>311.7</v>
          </cell>
        </row>
        <row r="432">
          <cell r="A432" t="str">
            <v>112-2</v>
          </cell>
          <cell r="B432">
            <v>5057</v>
          </cell>
          <cell r="C432">
            <v>5</v>
          </cell>
          <cell r="D432" t="str">
            <v>B</v>
          </cell>
          <cell r="E432">
            <v>112</v>
          </cell>
          <cell r="F432" t="str">
            <v>Z</v>
          </cell>
          <cell r="G432">
            <v>2</v>
          </cell>
          <cell r="H432" t="str">
            <v>C5705B-112Z-2</v>
          </cell>
          <cell r="I432">
            <v>0.745</v>
          </cell>
          <cell r="J432">
            <v>312.69</v>
          </cell>
        </row>
        <row r="433">
          <cell r="A433" t="str">
            <v>112-3</v>
          </cell>
          <cell r="B433">
            <v>5057</v>
          </cell>
          <cell r="C433">
            <v>5</v>
          </cell>
          <cell r="D433" t="str">
            <v>B</v>
          </cell>
          <cell r="E433">
            <v>112</v>
          </cell>
          <cell r="F433" t="str">
            <v>Z</v>
          </cell>
          <cell r="G433">
            <v>3</v>
          </cell>
          <cell r="H433" t="str">
            <v>C5705B-112Z-3</v>
          </cell>
          <cell r="I433">
            <v>0.73</v>
          </cell>
          <cell r="J433">
            <v>313.435</v>
          </cell>
        </row>
        <row r="434">
          <cell r="A434" t="str">
            <v>112-4</v>
          </cell>
          <cell r="B434">
            <v>5057</v>
          </cell>
          <cell r="C434">
            <v>5</v>
          </cell>
          <cell r="D434" t="str">
            <v>B</v>
          </cell>
          <cell r="E434">
            <v>112</v>
          </cell>
          <cell r="F434" t="str">
            <v>Z</v>
          </cell>
          <cell r="G434">
            <v>4</v>
          </cell>
          <cell r="H434" t="str">
            <v>C5705B-112Z-4</v>
          </cell>
          <cell r="I434">
            <v>0.56999999999999995</v>
          </cell>
          <cell r="J434">
            <v>314.16500000000002</v>
          </cell>
        </row>
        <row r="435">
          <cell r="A435" t="str">
            <v>113-1</v>
          </cell>
          <cell r="B435">
            <v>5057</v>
          </cell>
          <cell r="C435">
            <v>5</v>
          </cell>
          <cell r="D435" t="str">
            <v>B</v>
          </cell>
          <cell r="E435">
            <v>113</v>
          </cell>
          <cell r="F435" t="str">
            <v>Z</v>
          </cell>
          <cell r="G435">
            <v>1</v>
          </cell>
          <cell r="H435" t="str">
            <v>C5705B-113Z-1</v>
          </cell>
          <cell r="I435">
            <v>0.64</v>
          </cell>
          <cell r="J435">
            <v>314.7</v>
          </cell>
        </row>
        <row r="436">
          <cell r="A436" t="str">
            <v>113-2</v>
          </cell>
          <cell r="B436">
            <v>5057</v>
          </cell>
          <cell r="C436">
            <v>5</v>
          </cell>
          <cell r="D436" t="str">
            <v>B</v>
          </cell>
          <cell r="E436">
            <v>113</v>
          </cell>
          <cell r="F436" t="str">
            <v>Z</v>
          </cell>
          <cell r="G436">
            <v>2</v>
          </cell>
          <cell r="H436" t="str">
            <v>C5705B-113Z-2</v>
          </cell>
          <cell r="I436">
            <v>0.78500000000000003</v>
          </cell>
          <cell r="J436">
            <v>315.33999999999997</v>
          </cell>
        </row>
        <row r="437">
          <cell r="A437" t="str">
            <v>113-3</v>
          </cell>
          <cell r="B437">
            <v>5057</v>
          </cell>
          <cell r="C437">
            <v>5</v>
          </cell>
          <cell r="D437" t="str">
            <v>B</v>
          </cell>
          <cell r="E437">
            <v>113</v>
          </cell>
          <cell r="F437" t="str">
            <v>Z</v>
          </cell>
          <cell r="G437">
            <v>3</v>
          </cell>
          <cell r="H437" t="str">
            <v>C5705B-113Z-3</v>
          </cell>
          <cell r="I437">
            <v>0.76</v>
          </cell>
          <cell r="J437">
            <v>316.125</v>
          </cell>
        </row>
        <row r="438">
          <cell r="A438" t="str">
            <v>113-4</v>
          </cell>
          <cell r="B438">
            <v>5057</v>
          </cell>
          <cell r="C438">
            <v>5</v>
          </cell>
          <cell r="D438" t="str">
            <v>B</v>
          </cell>
          <cell r="E438">
            <v>113</v>
          </cell>
          <cell r="F438" t="str">
            <v>Z</v>
          </cell>
          <cell r="G438">
            <v>4</v>
          </cell>
          <cell r="H438" t="str">
            <v>C5705B-113Z-4</v>
          </cell>
          <cell r="I438">
            <v>0.83</v>
          </cell>
          <cell r="J438">
            <v>316.88499999999999</v>
          </cell>
        </row>
        <row r="439">
          <cell r="A439" t="str">
            <v>114-1</v>
          </cell>
          <cell r="B439">
            <v>5057</v>
          </cell>
          <cell r="C439">
            <v>5</v>
          </cell>
          <cell r="D439" t="str">
            <v>B</v>
          </cell>
          <cell r="E439">
            <v>114</v>
          </cell>
          <cell r="F439" t="str">
            <v>Z</v>
          </cell>
          <cell r="G439">
            <v>1</v>
          </cell>
          <cell r="H439" t="str">
            <v>C5705B-114Z-1</v>
          </cell>
          <cell r="I439">
            <v>0.88500000000000001</v>
          </cell>
          <cell r="J439">
            <v>317.7</v>
          </cell>
        </row>
        <row r="440">
          <cell r="A440" t="str">
            <v>114-2</v>
          </cell>
          <cell r="B440">
            <v>5057</v>
          </cell>
          <cell r="C440">
            <v>5</v>
          </cell>
          <cell r="D440" t="str">
            <v>B</v>
          </cell>
          <cell r="E440">
            <v>114</v>
          </cell>
          <cell r="F440" t="str">
            <v>Z</v>
          </cell>
          <cell r="G440">
            <v>2</v>
          </cell>
          <cell r="H440" t="str">
            <v>C5705B-114Z-2</v>
          </cell>
          <cell r="I440">
            <v>0.79500000000000004</v>
          </cell>
          <cell r="J440">
            <v>318.58499999999998</v>
          </cell>
        </row>
        <row r="441">
          <cell r="A441" t="str">
            <v>114-3</v>
          </cell>
          <cell r="B441">
            <v>5057</v>
          </cell>
          <cell r="C441">
            <v>5</v>
          </cell>
          <cell r="D441" t="str">
            <v>B</v>
          </cell>
          <cell r="E441">
            <v>114</v>
          </cell>
          <cell r="F441" t="str">
            <v>Z</v>
          </cell>
          <cell r="G441">
            <v>3</v>
          </cell>
          <cell r="H441" t="str">
            <v>C5705B-114Z-3</v>
          </cell>
          <cell r="I441">
            <v>0.95499999999999996</v>
          </cell>
          <cell r="J441">
            <v>319.38</v>
          </cell>
        </row>
        <row r="442">
          <cell r="A442" t="str">
            <v>114-4</v>
          </cell>
          <cell r="B442">
            <v>5057</v>
          </cell>
          <cell r="C442">
            <v>5</v>
          </cell>
          <cell r="D442" t="str">
            <v>B</v>
          </cell>
          <cell r="E442">
            <v>114</v>
          </cell>
          <cell r="F442" t="str">
            <v>Z</v>
          </cell>
          <cell r="G442">
            <v>4</v>
          </cell>
          <cell r="H442" t="str">
            <v>C5705B-114Z-4</v>
          </cell>
          <cell r="I442">
            <v>0.57499999999999996</v>
          </cell>
          <cell r="J442">
            <v>320.33499999999998</v>
          </cell>
        </row>
        <row r="443">
          <cell r="A443" t="str">
            <v>115-1</v>
          </cell>
          <cell r="B443">
            <v>5057</v>
          </cell>
          <cell r="C443">
            <v>5</v>
          </cell>
          <cell r="D443" t="str">
            <v>B</v>
          </cell>
          <cell r="E443">
            <v>115</v>
          </cell>
          <cell r="F443" t="str">
            <v>Z</v>
          </cell>
          <cell r="G443">
            <v>1</v>
          </cell>
          <cell r="H443" t="str">
            <v>C5705B-115Z-1</v>
          </cell>
          <cell r="I443">
            <v>0.99</v>
          </cell>
          <cell r="J443">
            <v>320.7</v>
          </cell>
        </row>
        <row r="444">
          <cell r="A444" t="str">
            <v>115-2</v>
          </cell>
          <cell r="B444">
            <v>5057</v>
          </cell>
          <cell r="C444">
            <v>5</v>
          </cell>
          <cell r="D444" t="str">
            <v>B</v>
          </cell>
          <cell r="E444">
            <v>115</v>
          </cell>
          <cell r="F444" t="str">
            <v>Z</v>
          </cell>
          <cell r="G444">
            <v>2</v>
          </cell>
          <cell r="H444" t="str">
            <v>C5705B-115Z-2</v>
          </cell>
          <cell r="I444">
            <v>1</v>
          </cell>
          <cell r="J444">
            <v>321.69</v>
          </cell>
        </row>
        <row r="445">
          <cell r="A445" t="str">
            <v>115-3</v>
          </cell>
          <cell r="B445">
            <v>5057</v>
          </cell>
          <cell r="C445">
            <v>5</v>
          </cell>
          <cell r="D445" t="str">
            <v>B</v>
          </cell>
          <cell r="E445">
            <v>115</v>
          </cell>
          <cell r="F445" t="str">
            <v>Z</v>
          </cell>
          <cell r="G445">
            <v>3</v>
          </cell>
          <cell r="H445" t="str">
            <v>C5705B-115Z-3</v>
          </cell>
          <cell r="I445">
            <v>0.46500000000000002</v>
          </cell>
          <cell r="J445">
            <v>322.69</v>
          </cell>
        </row>
        <row r="446">
          <cell r="A446" t="str">
            <v>115-4</v>
          </cell>
          <cell r="B446">
            <v>5057</v>
          </cell>
          <cell r="C446">
            <v>5</v>
          </cell>
          <cell r="D446" t="str">
            <v>B</v>
          </cell>
          <cell r="E446">
            <v>115</v>
          </cell>
          <cell r="F446" t="str">
            <v>Z</v>
          </cell>
          <cell r="G446">
            <v>4</v>
          </cell>
          <cell r="H446" t="str">
            <v>C5705B-115Z-4</v>
          </cell>
          <cell r="I446">
            <v>0.64500000000000002</v>
          </cell>
          <cell r="J446">
            <v>323.15499999999997</v>
          </cell>
        </row>
        <row r="447">
          <cell r="A447" t="str">
            <v>116-1</v>
          </cell>
          <cell r="B447">
            <v>5057</v>
          </cell>
          <cell r="C447">
            <v>5</v>
          </cell>
          <cell r="D447" t="str">
            <v>B</v>
          </cell>
          <cell r="E447">
            <v>116</v>
          </cell>
          <cell r="F447" t="str">
            <v>Z</v>
          </cell>
          <cell r="G447">
            <v>1</v>
          </cell>
          <cell r="H447" t="str">
            <v>C5705B-116Z-1</v>
          </cell>
          <cell r="I447">
            <v>1</v>
          </cell>
          <cell r="J447">
            <v>323.7</v>
          </cell>
        </row>
        <row r="448">
          <cell r="A448" t="str">
            <v>116-2</v>
          </cell>
          <cell r="B448">
            <v>5057</v>
          </cell>
          <cell r="C448">
            <v>5</v>
          </cell>
          <cell r="D448" t="str">
            <v>B</v>
          </cell>
          <cell r="E448">
            <v>116</v>
          </cell>
          <cell r="F448" t="str">
            <v>Z</v>
          </cell>
          <cell r="G448">
            <v>2</v>
          </cell>
          <cell r="H448" t="str">
            <v>C5705B-116Z-2</v>
          </cell>
          <cell r="I448">
            <v>0.67500000000000004</v>
          </cell>
          <cell r="J448">
            <v>324.7</v>
          </cell>
        </row>
        <row r="449">
          <cell r="A449" t="str">
            <v>116-3</v>
          </cell>
          <cell r="B449">
            <v>5057</v>
          </cell>
          <cell r="C449">
            <v>5</v>
          </cell>
          <cell r="D449" t="str">
            <v>B</v>
          </cell>
          <cell r="E449">
            <v>116</v>
          </cell>
          <cell r="F449" t="str">
            <v>Z</v>
          </cell>
          <cell r="G449">
            <v>3</v>
          </cell>
          <cell r="H449" t="str">
            <v>C5705B-116Z-3</v>
          </cell>
          <cell r="I449">
            <v>0.72</v>
          </cell>
          <cell r="J449">
            <v>325.375</v>
          </cell>
        </row>
        <row r="450">
          <cell r="A450" t="str">
            <v>116-4</v>
          </cell>
          <cell r="B450">
            <v>5057</v>
          </cell>
          <cell r="C450">
            <v>5</v>
          </cell>
          <cell r="D450" t="str">
            <v>B</v>
          </cell>
          <cell r="E450">
            <v>116</v>
          </cell>
          <cell r="F450" t="str">
            <v>Z</v>
          </cell>
          <cell r="G450">
            <v>4</v>
          </cell>
          <cell r="H450" t="str">
            <v>C5705B-116Z-4</v>
          </cell>
          <cell r="I450">
            <v>0.69</v>
          </cell>
          <cell r="J450">
            <v>326.09500000000003</v>
          </cell>
        </row>
        <row r="451">
          <cell r="A451" t="str">
            <v>117-1</v>
          </cell>
          <cell r="B451">
            <v>5057</v>
          </cell>
          <cell r="C451">
            <v>5</v>
          </cell>
          <cell r="D451" t="str">
            <v>B</v>
          </cell>
          <cell r="E451">
            <v>117</v>
          </cell>
          <cell r="F451" t="str">
            <v>Z</v>
          </cell>
          <cell r="G451">
            <v>1</v>
          </cell>
          <cell r="H451" t="str">
            <v>C5705B-117Z-1</v>
          </cell>
          <cell r="I451">
            <v>0.9</v>
          </cell>
          <cell r="J451">
            <v>326.7</v>
          </cell>
        </row>
        <row r="452">
          <cell r="A452" t="str">
            <v>117-2</v>
          </cell>
          <cell r="B452">
            <v>5057</v>
          </cell>
          <cell r="C452">
            <v>5</v>
          </cell>
          <cell r="D452" t="str">
            <v>B</v>
          </cell>
          <cell r="E452">
            <v>117</v>
          </cell>
          <cell r="F452" t="str">
            <v>Z</v>
          </cell>
          <cell r="G452">
            <v>2</v>
          </cell>
          <cell r="H452" t="str">
            <v>C5705B-117Z-2</v>
          </cell>
          <cell r="I452">
            <v>0.90500000000000003</v>
          </cell>
          <cell r="J452">
            <v>327.60000000000002</v>
          </cell>
        </row>
        <row r="453">
          <cell r="A453" t="str">
            <v>117-3</v>
          </cell>
          <cell r="B453">
            <v>5057</v>
          </cell>
          <cell r="C453">
            <v>5</v>
          </cell>
          <cell r="D453" t="str">
            <v>B</v>
          </cell>
          <cell r="E453">
            <v>117</v>
          </cell>
          <cell r="F453" t="str">
            <v>Z</v>
          </cell>
          <cell r="G453">
            <v>3</v>
          </cell>
          <cell r="H453" t="str">
            <v>C5705B-117Z-3</v>
          </cell>
          <cell r="I453">
            <v>0.79500000000000004</v>
          </cell>
          <cell r="J453">
            <v>328.505</v>
          </cell>
        </row>
        <row r="454">
          <cell r="A454" t="str">
            <v>117-4</v>
          </cell>
          <cell r="B454">
            <v>5057</v>
          </cell>
          <cell r="C454">
            <v>5</v>
          </cell>
          <cell r="D454" t="str">
            <v>B</v>
          </cell>
          <cell r="E454">
            <v>117</v>
          </cell>
          <cell r="F454" t="str">
            <v>Z</v>
          </cell>
          <cell r="G454">
            <v>4</v>
          </cell>
          <cell r="H454" t="str">
            <v>C5705B-117Z-4</v>
          </cell>
          <cell r="I454">
            <v>0.53</v>
          </cell>
          <cell r="J454">
            <v>329.3</v>
          </cell>
        </row>
        <row r="455">
          <cell r="A455" t="str">
            <v>118-1</v>
          </cell>
          <cell r="B455">
            <v>5057</v>
          </cell>
          <cell r="C455">
            <v>5</v>
          </cell>
          <cell r="D455" t="str">
            <v>B</v>
          </cell>
          <cell r="E455">
            <v>118</v>
          </cell>
          <cell r="F455" t="str">
            <v>Z</v>
          </cell>
          <cell r="G455">
            <v>1</v>
          </cell>
          <cell r="H455" t="str">
            <v>C5705B-118Z-1</v>
          </cell>
          <cell r="I455">
            <v>0.83</v>
          </cell>
          <cell r="J455">
            <v>329.7</v>
          </cell>
        </row>
        <row r="456">
          <cell r="A456" t="str">
            <v>118-2</v>
          </cell>
          <cell r="B456">
            <v>5057</v>
          </cell>
          <cell r="C456">
            <v>5</v>
          </cell>
          <cell r="D456" t="str">
            <v>B</v>
          </cell>
          <cell r="E456">
            <v>118</v>
          </cell>
          <cell r="F456" t="str">
            <v>Z</v>
          </cell>
          <cell r="G456">
            <v>2</v>
          </cell>
          <cell r="H456" t="str">
            <v>C5705B-118Z-2</v>
          </cell>
          <cell r="I456">
            <v>0.51500000000000001</v>
          </cell>
          <cell r="J456">
            <v>330.53</v>
          </cell>
        </row>
        <row r="457">
          <cell r="A457" t="str">
            <v>118-3</v>
          </cell>
          <cell r="B457">
            <v>5057</v>
          </cell>
          <cell r="C457">
            <v>5</v>
          </cell>
          <cell r="D457" t="str">
            <v>B</v>
          </cell>
          <cell r="E457">
            <v>118</v>
          </cell>
          <cell r="F457" t="str">
            <v>Z</v>
          </cell>
          <cell r="G457">
            <v>3</v>
          </cell>
          <cell r="H457" t="str">
            <v>C5705B-118Z-3</v>
          </cell>
          <cell r="I457">
            <v>0.70499999999999996</v>
          </cell>
          <cell r="J457">
            <v>331.04500000000002</v>
          </cell>
        </row>
        <row r="458">
          <cell r="A458" t="str">
            <v>118-4</v>
          </cell>
          <cell r="B458">
            <v>5057</v>
          </cell>
          <cell r="C458">
            <v>5</v>
          </cell>
          <cell r="D458" t="str">
            <v>B</v>
          </cell>
          <cell r="E458">
            <v>118</v>
          </cell>
          <cell r="F458" t="str">
            <v>Z</v>
          </cell>
          <cell r="G458">
            <v>4</v>
          </cell>
          <cell r="H458" t="str">
            <v>C5705B-118Z-4</v>
          </cell>
          <cell r="I458">
            <v>0.88500000000000001</v>
          </cell>
          <cell r="J458">
            <v>331.75</v>
          </cell>
        </row>
        <row r="459">
          <cell r="A459" t="str">
            <v>119-1</v>
          </cell>
          <cell r="B459">
            <v>5057</v>
          </cell>
          <cell r="C459">
            <v>5</v>
          </cell>
          <cell r="D459" t="str">
            <v>B</v>
          </cell>
          <cell r="E459">
            <v>119</v>
          </cell>
          <cell r="F459" t="str">
            <v>Z</v>
          </cell>
          <cell r="G459">
            <v>1</v>
          </cell>
          <cell r="H459" t="str">
            <v>C5705B-119Z-1</v>
          </cell>
          <cell r="I459">
            <v>0.81</v>
          </cell>
          <cell r="J459">
            <v>332.7</v>
          </cell>
        </row>
        <row r="460">
          <cell r="A460" t="str">
            <v>119-2</v>
          </cell>
          <cell r="B460">
            <v>5057</v>
          </cell>
          <cell r="C460">
            <v>5</v>
          </cell>
          <cell r="D460" t="str">
            <v>B</v>
          </cell>
          <cell r="E460">
            <v>119</v>
          </cell>
          <cell r="F460" t="str">
            <v>Z</v>
          </cell>
          <cell r="G460">
            <v>2</v>
          </cell>
          <cell r="H460" t="str">
            <v>C5705B-119Z-2</v>
          </cell>
          <cell r="I460">
            <v>0.76</v>
          </cell>
          <cell r="J460">
            <v>333.51</v>
          </cell>
        </row>
        <row r="461">
          <cell r="A461" t="str">
            <v>119-3</v>
          </cell>
          <cell r="B461">
            <v>5057</v>
          </cell>
          <cell r="C461">
            <v>5</v>
          </cell>
          <cell r="D461" t="str">
            <v>B</v>
          </cell>
          <cell r="E461">
            <v>119</v>
          </cell>
          <cell r="F461" t="str">
            <v>Z</v>
          </cell>
          <cell r="G461">
            <v>3</v>
          </cell>
          <cell r="H461" t="str">
            <v>C5705B-119Z-3</v>
          </cell>
          <cell r="I461">
            <v>0.91</v>
          </cell>
          <cell r="J461">
            <v>334.27</v>
          </cell>
        </row>
        <row r="462">
          <cell r="A462" t="str">
            <v>119-4</v>
          </cell>
          <cell r="B462">
            <v>5057</v>
          </cell>
          <cell r="C462">
            <v>5</v>
          </cell>
          <cell r="D462" t="str">
            <v>B</v>
          </cell>
          <cell r="E462">
            <v>119</v>
          </cell>
          <cell r="F462" t="str">
            <v>Z</v>
          </cell>
          <cell r="G462">
            <v>4</v>
          </cell>
          <cell r="H462" t="str">
            <v>C5705B-119Z-4</v>
          </cell>
          <cell r="I462">
            <v>0.65</v>
          </cell>
          <cell r="J462">
            <v>335.18</v>
          </cell>
        </row>
        <row r="463">
          <cell r="A463" t="str">
            <v>120-1</v>
          </cell>
          <cell r="B463">
            <v>5057</v>
          </cell>
          <cell r="C463">
            <v>5</v>
          </cell>
          <cell r="D463" t="str">
            <v>B</v>
          </cell>
          <cell r="E463">
            <v>120</v>
          </cell>
          <cell r="F463" t="str">
            <v>Z</v>
          </cell>
          <cell r="G463">
            <v>1</v>
          </cell>
          <cell r="H463" t="str">
            <v>C5705B-120Z-1</v>
          </cell>
          <cell r="I463">
            <v>0.84</v>
          </cell>
          <cell r="J463">
            <v>335.7</v>
          </cell>
        </row>
        <row r="464">
          <cell r="A464" t="str">
            <v>120-2</v>
          </cell>
          <cell r="B464">
            <v>5057</v>
          </cell>
          <cell r="C464">
            <v>5</v>
          </cell>
          <cell r="D464" t="str">
            <v>B</v>
          </cell>
          <cell r="E464">
            <v>120</v>
          </cell>
          <cell r="F464" t="str">
            <v>Z</v>
          </cell>
          <cell r="G464">
            <v>2</v>
          </cell>
          <cell r="H464" t="str">
            <v>C5705B-120Z-2</v>
          </cell>
          <cell r="I464">
            <v>0.84</v>
          </cell>
          <cell r="J464">
            <v>336.54</v>
          </cell>
        </row>
        <row r="465">
          <cell r="A465" t="str">
            <v>120-3</v>
          </cell>
          <cell r="B465">
            <v>5057</v>
          </cell>
          <cell r="C465">
            <v>5</v>
          </cell>
          <cell r="D465" t="str">
            <v>B</v>
          </cell>
          <cell r="E465">
            <v>120</v>
          </cell>
          <cell r="F465" t="str">
            <v>Z</v>
          </cell>
          <cell r="G465">
            <v>3</v>
          </cell>
          <cell r="H465" t="str">
            <v>C5705B-120Z-3</v>
          </cell>
          <cell r="I465">
            <v>0.9</v>
          </cell>
          <cell r="J465">
            <v>337.38</v>
          </cell>
        </row>
        <row r="466">
          <cell r="A466" t="str">
            <v>120-4</v>
          </cell>
          <cell r="B466">
            <v>5057</v>
          </cell>
          <cell r="C466">
            <v>5</v>
          </cell>
          <cell r="D466" t="str">
            <v>B</v>
          </cell>
          <cell r="E466">
            <v>120</v>
          </cell>
          <cell r="F466" t="str">
            <v>Z</v>
          </cell>
          <cell r="G466">
            <v>4</v>
          </cell>
          <cell r="H466" t="str">
            <v>C5705B-120Z-4</v>
          </cell>
          <cell r="I466">
            <v>0.49</v>
          </cell>
          <cell r="J466">
            <v>338.28</v>
          </cell>
        </row>
        <row r="467">
          <cell r="A467" t="str">
            <v>121-1</v>
          </cell>
          <cell r="B467">
            <v>5057</v>
          </cell>
          <cell r="C467">
            <v>5</v>
          </cell>
          <cell r="D467" t="str">
            <v>B</v>
          </cell>
          <cell r="E467">
            <v>121</v>
          </cell>
          <cell r="F467" t="str">
            <v>Z</v>
          </cell>
          <cell r="G467">
            <v>1</v>
          </cell>
          <cell r="H467" t="str">
            <v>C5705B-121Z-1</v>
          </cell>
          <cell r="I467">
            <v>0.82499999999999996</v>
          </cell>
          <cell r="J467">
            <v>338.7</v>
          </cell>
        </row>
        <row r="468">
          <cell r="A468" t="str">
            <v>121-2</v>
          </cell>
          <cell r="B468">
            <v>5057</v>
          </cell>
          <cell r="C468">
            <v>5</v>
          </cell>
          <cell r="D468" t="str">
            <v>B</v>
          </cell>
          <cell r="E468">
            <v>121</v>
          </cell>
          <cell r="F468" t="str">
            <v>Z</v>
          </cell>
          <cell r="G468">
            <v>2</v>
          </cell>
          <cell r="H468" t="str">
            <v>C5705B-121Z-2</v>
          </cell>
          <cell r="I468">
            <v>0.82499999999999996</v>
          </cell>
          <cell r="J468">
            <v>339.52499999999998</v>
          </cell>
        </row>
        <row r="469">
          <cell r="A469" t="str">
            <v>121-3</v>
          </cell>
          <cell r="B469">
            <v>5057</v>
          </cell>
          <cell r="C469">
            <v>5</v>
          </cell>
          <cell r="D469" t="str">
            <v>B</v>
          </cell>
          <cell r="E469">
            <v>121</v>
          </cell>
          <cell r="F469" t="str">
            <v>Z</v>
          </cell>
          <cell r="G469">
            <v>3</v>
          </cell>
          <cell r="H469" t="str">
            <v>C5705B-121Z-3</v>
          </cell>
          <cell r="I469">
            <v>0.9</v>
          </cell>
          <cell r="J469">
            <v>340.35</v>
          </cell>
        </row>
        <row r="470">
          <cell r="A470" t="str">
            <v>121-4</v>
          </cell>
          <cell r="B470">
            <v>5057</v>
          </cell>
          <cell r="C470">
            <v>5</v>
          </cell>
          <cell r="D470" t="str">
            <v>B</v>
          </cell>
          <cell r="E470">
            <v>121</v>
          </cell>
          <cell r="F470" t="str">
            <v>Z</v>
          </cell>
          <cell r="G470">
            <v>4</v>
          </cell>
          <cell r="H470" t="str">
            <v>C5705B-121Z-4</v>
          </cell>
          <cell r="I470">
            <v>0.66500000000000004</v>
          </cell>
          <cell r="J470">
            <v>341.25</v>
          </cell>
        </row>
        <row r="471">
          <cell r="A471" t="str">
            <v>122-1</v>
          </cell>
          <cell r="B471">
            <v>5057</v>
          </cell>
          <cell r="C471">
            <v>5</v>
          </cell>
          <cell r="D471" t="str">
            <v>B</v>
          </cell>
          <cell r="E471">
            <v>122</v>
          </cell>
          <cell r="F471" t="str">
            <v>Z</v>
          </cell>
          <cell r="G471">
            <v>1</v>
          </cell>
          <cell r="H471" t="str">
            <v>C5705B-122Z-1</v>
          </cell>
          <cell r="I471">
            <v>0.81</v>
          </cell>
          <cell r="J471">
            <v>341.7</v>
          </cell>
        </row>
        <row r="472">
          <cell r="A472" t="str">
            <v>122-2</v>
          </cell>
          <cell r="B472">
            <v>5057</v>
          </cell>
          <cell r="C472">
            <v>5</v>
          </cell>
          <cell r="D472" t="str">
            <v>B</v>
          </cell>
          <cell r="E472">
            <v>122</v>
          </cell>
          <cell r="F472" t="str">
            <v>Z</v>
          </cell>
          <cell r="G472">
            <v>2</v>
          </cell>
          <cell r="H472" t="str">
            <v>C5705B-122Z-2</v>
          </cell>
          <cell r="I472">
            <v>0.55000000000000004</v>
          </cell>
          <cell r="J472">
            <v>342.51</v>
          </cell>
        </row>
        <row r="473">
          <cell r="A473" t="str">
            <v>122-3</v>
          </cell>
          <cell r="B473">
            <v>5057</v>
          </cell>
          <cell r="C473">
            <v>5</v>
          </cell>
          <cell r="D473" t="str">
            <v>B</v>
          </cell>
          <cell r="E473">
            <v>122</v>
          </cell>
          <cell r="F473" t="str">
            <v>Z</v>
          </cell>
          <cell r="G473">
            <v>3</v>
          </cell>
          <cell r="H473" t="str">
            <v>C5705B-122Z-3</v>
          </cell>
          <cell r="I473">
            <v>0.89</v>
          </cell>
          <cell r="J473">
            <v>343.06</v>
          </cell>
        </row>
        <row r="474">
          <cell r="A474" t="str">
            <v>122-4</v>
          </cell>
          <cell r="B474">
            <v>5057</v>
          </cell>
          <cell r="C474">
            <v>5</v>
          </cell>
          <cell r="D474" t="str">
            <v>B</v>
          </cell>
          <cell r="E474">
            <v>122</v>
          </cell>
          <cell r="F474" t="str">
            <v>Z</v>
          </cell>
          <cell r="G474">
            <v>4</v>
          </cell>
          <cell r="H474" t="str">
            <v>C5705B-122Z-4</v>
          </cell>
          <cell r="I474">
            <v>0.82499999999999996</v>
          </cell>
          <cell r="J474">
            <v>343.95</v>
          </cell>
        </row>
        <row r="475">
          <cell r="A475" t="str">
            <v>123-1</v>
          </cell>
          <cell r="B475">
            <v>5057</v>
          </cell>
          <cell r="C475">
            <v>5</v>
          </cell>
          <cell r="D475" t="str">
            <v>B</v>
          </cell>
          <cell r="E475">
            <v>123</v>
          </cell>
          <cell r="F475" t="str">
            <v>Z</v>
          </cell>
          <cell r="G475">
            <v>1</v>
          </cell>
          <cell r="H475" t="str">
            <v>C5705B-123Z-1</v>
          </cell>
          <cell r="I475">
            <v>0.94499999999999995</v>
          </cell>
          <cell r="J475">
            <v>344.7</v>
          </cell>
        </row>
        <row r="476">
          <cell r="A476" t="str">
            <v>123-2</v>
          </cell>
          <cell r="B476">
            <v>5057</v>
          </cell>
          <cell r="C476">
            <v>5</v>
          </cell>
          <cell r="D476" t="str">
            <v>B</v>
          </cell>
          <cell r="E476">
            <v>123</v>
          </cell>
          <cell r="F476" t="str">
            <v>Z</v>
          </cell>
          <cell r="G476">
            <v>2</v>
          </cell>
          <cell r="H476" t="str">
            <v>C5705B-123Z-2</v>
          </cell>
          <cell r="I476">
            <v>0.85</v>
          </cell>
          <cell r="J476">
            <v>345.64499999999998</v>
          </cell>
        </row>
        <row r="477">
          <cell r="A477" t="str">
            <v>123-3</v>
          </cell>
          <cell r="B477">
            <v>5057</v>
          </cell>
          <cell r="C477">
            <v>5</v>
          </cell>
          <cell r="D477" t="str">
            <v>B</v>
          </cell>
          <cell r="E477">
            <v>123</v>
          </cell>
          <cell r="F477" t="str">
            <v>Z</v>
          </cell>
          <cell r="G477">
            <v>3</v>
          </cell>
          <cell r="H477" t="str">
            <v>C5705B-123Z-3</v>
          </cell>
          <cell r="I477">
            <v>0.8</v>
          </cell>
          <cell r="J477">
            <v>346.495</v>
          </cell>
        </row>
        <row r="478">
          <cell r="A478" t="str">
            <v>123-4</v>
          </cell>
          <cell r="B478">
            <v>5057</v>
          </cell>
          <cell r="C478">
            <v>5</v>
          </cell>
          <cell r="D478" t="str">
            <v>B</v>
          </cell>
          <cell r="E478">
            <v>123</v>
          </cell>
          <cell r="F478" t="str">
            <v>Z</v>
          </cell>
          <cell r="G478">
            <v>4</v>
          </cell>
          <cell r="H478" t="str">
            <v>C5705B-123Z-4</v>
          </cell>
          <cell r="I478">
            <v>0.57499999999999996</v>
          </cell>
          <cell r="J478">
            <v>347.29500000000002</v>
          </cell>
        </row>
        <row r="479">
          <cell r="A479" t="str">
            <v>124-1</v>
          </cell>
          <cell r="B479">
            <v>5057</v>
          </cell>
          <cell r="C479">
            <v>5</v>
          </cell>
          <cell r="D479" t="str">
            <v>B</v>
          </cell>
          <cell r="E479">
            <v>124</v>
          </cell>
          <cell r="F479" t="str">
            <v>Z</v>
          </cell>
          <cell r="G479">
            <v>1</v>
          </cell>
          <cell r="H479" t="str">
            <v>C5705B-124Z-1</v>
          </cell>
          <cell r="I479">
            <v>0.92500000000000004</v>
          </cell>
          <cell r="J479">
            <v>347.7</v>
          </cell>
        </row>
        <row r="480">
          <cell r="A480" t="str">
            <v>124-2</v>
          </cell>
          <cell r="B480">
            <v>5057</v>
          </cell>
          <cell r="C480">
            <v>5</v>
          </cell>
          <cell r="D480" t="str">
            <v>B</v>
          </cell>
          <cell r="E480">
            <v>124</v>
          </cell>
          <cell r="F480" t="str">
            <v>Z</v>
          </cell>
          <cell r="G480">
            <v>2</v>
          </cell>
          <cell r="H480" t="str">
            <v>C5705B-124Z-2</v>
          </cell>
          <cell r="I480">
            <v>0.95499999999999996</v>
          </cell>
          <cell r="J480">
            <v>348.625</v>
          </cell>
        </row>
        <row r="481">
          <cell r="A481" t="str">
            <v>124-3</v>
          </cell>
          <cell r="B481">
            <v>5057</v>
          </cell>
          <cell r="C481">
            <v>5</v>
          </cell>
          <cell r="D481" t="str">
            <v>B</v>
          </cell>
          <cell r="E481">
            <v>124</v>
          </cell>
          <cell r="F481" t="str">
            <v>Z</v>
          </cell>
          <cell r="G481">
            <v>3</v>
          </cell>
          <cell r="H481" t="str">
            <v>C5705B-124Z-3</v>
          </cell>
          <cell r="I481">
            <v>0.96499999999999997</v>
          </cell>
          <cell r="J481">
            <v>349.58</v>
          </cell>
        </row>
        <row r="482">
          <cell r="A482" t="str">
            <v>124-4</v>
          </cell>
          <cell r="B482">
            <v>5057</v>
          </cell>
          <cell r="C482">
            <v>5</v>
          </cell>
          <cell r="D482" t="str">
            <v>B</v>
          </cell>
          <cell r="E482">
            <v>124</v>
          </cell>
          <cell r="F482" t="str">
            <v>Z</v>
          </cell>
          <cell r="G482">
            <v>4</v>
          </cell>
          <cell r="H482" t="str">
            <v>C5705B-124Z-4</v>
          </cell>
          <cell r="I482">
            <v>0.26500000000000001</v>
          </cell>
          <cell r="J482">
            <v>350.54500000000002</v>
          </cell>
        </row>
        <row r="483">
          <cell r="A483" t="str">
            <v>125-1</v>
          </cell>
          <cell r="B483">
            <v>5057</v>
          </cell>
          <cell r="C483">
            <v>5</v>
          </cell>
          <cell r="D483" t="str">
            <v>B</v>
          </cell>
          <cell r="E483">
            <v>125</v>
          </cell>
          <cell r="F483" t="str">
            <v>Z</v>
          </cell>
          <cell r="G483">
            <v>1</v>
          </cell>
          <cell r="H483" t="str">
            <v>C5705B-125Z-1</v>
          </cell>
          <cell r="I483">
            <v>0.97</v>
          </cell>
          <cell r="J483">
            <v>350.7</v>
          </cell>
        </row>
        <row r="484">
          <cell r="A484" t="str">
            <v>125-2</v>
          </cell>
          <cell r="B484">
            <v>5057</v>
          </cell>
          <cell r="C484">
            <v>5</v>
          </cell>
          <cell r="D484" t="str">
            <v>B</v>
          </cell>
          <cell r="E484">
            <v>125</v>
          </cell>
          <cell r="F484" t="str">
            <v>Z</v>
          </cell>
          <cell r="G484">
            <v>2</v>
          </cell>
          <cell r="H484" t="str">
            <v>C5705B-125Z-2</v>
          </cell>
          <cell r="I484">
            <v>0.8</v>
          </cell>
          <cell r="J484">
            <v>351.67</v>
          </cell>
        </row>
        <row r="485">
          <cell r="A485" t="str">
            <v>125-3</v>
          </cell>
          <cell r="B485">
            <v>5057</v>
          </cell>
          <cell r="C485">
            <v>5</v>
          </cell>
          <cell r="D485" t="str">
            <v>B</v>
          </cell>
          <cell r="E485">
            <v>125</v>
          </cell>
          <cell r="F485" t="str">
            <v>Z</v>
          </cell>
          <cell r="G485">
            <v>3</v>
          </cell>
          <cell r="H485" t="str">
            <v>C5705B-125Z-3</v>
          </cell>
          <cell r="I485">
            <v>0.7</v>
          </cell>
          <cell r="J485">
            <v>352.47</v>
          </cell>
        </row>
        <row r="486">
          <cell r="A486" t="str">
            <v>125-4</v>
          </cell>
          <cell r="B486">
            <v>5057</v>
          </cell>
          <cell r="C486">
            <v>5</v>
          </cell>
          <cell r="D486" t="str">
            <v>B</v>
          </cell>
          <cell r="E486">
            <v>125</v>
          </cell>
          <cell r="F486" t="str">
            <v>Z</v>
          </cell>
          <cell r="G486">
            <v>4</v>
          </cell>
          <cell r="H486" t="str">
            <v>C5705B-125Z-4</v>
          </cell>
          <cell r="I486">
            <v>0.64</v>
          </cell>
          <cell r="J486">
            <v>353.17</v>
          </cell>
        </row>
        <row r="487">
          <cell r="A487" t="str">
            <v>126-1</v>
          </cell>
          <cell r="B487">
            <v>5057</v>
          </cell>
          <cell r="C487">
            <v>5</v>
          </cell>
          <cell r="D487" t="str">
            <v>B</v>
          </cell>
          <cell r="E487">
            <v>126</v>
          </cell>
          <cell r="F487" t="str">
            <v>Z</v>
          </cell>
          <cell r="G487">
            <v>1</v>
          </cell>
          <cell r="H487" t="str">
            <v>C5705B-126Z-1</v>
          </cell>
          <cell r="I487">
            <v>0.73499999999999999</v>
          </cell>
          <cell r="J487">
            <v>353.7</v>
          </cell>
        </row>
        <row r="488">
          <cell r="A488" t="str">
            <v>126-2</v>
          </cell>
          <cell r="B488">
            <v>5057</v>
          </cell>
          <cell r="C488">
            <v>5</v>
          </cell>
          <cell r="D488" t="str">
            <v>B</v>
          </cell>
          <cell r="E488">
            <v>126</v>
          </cell>
          <cell r="F488" t="str">
            <v>Z</v>
          </cell>
          <cell r="G488">
            <v>2</v>
          </cell>
          <cell r="H488" t="str">
            <v>C5705B-126Z-2</v>
          </cell>
          <cell r="I488">
            <v>0.93</v>
          </cell>
          <cell r="J488">
            <v>354.435</v>
          </cell>
        </row>
        <row r="489">
          <cell r="A489" t="str">
            <v>126-3</v>
          </cell>
          <cell r="B489">
            <v>5057</v>
          </cell>
          <cell r="C489">
            <v>5</v>
          </cell>
          <cell r="D489" t="str">
            <v>B</v>
          </cell>
          <cell r="E489">
            <v>126</v>
          </cell>
          <cell r="F489" t="str">
            <v>Z</v>
          </cell>
          <cell r="G489">
            <v>3</v>
          </cell>
          <cell r="H489" t="str">
            <v>C5705B-126Z-3</v>
          </cell>
          <cell r="I489">
            <v>0.69</v>
          </cell>
          <cell r="J489">
            <v>355.36500000000001</v>
          </cell>
        </row>
        <row r="490">
          <cell r="A490" t="str">
            <v>126-4</v>
          </cell>
          <cell r="B490">
            <v>5057</v>
          </cell>
          <cell r="C490">
            <v>5</v>
          </cell>
          <cell r="D490" t="str">
            <v>B</v>
          </cell>
          <cell r="E490">
            <v>126</v>
          </cell>
          <cell r="F490" t="str">
            <v>Z</v>
          </cell>
          <cell r="G490">
            <v>4</v>
          </cell>
          <cell r="H490" t="str">
            <v>C5705B-126Z-4</v>
          </cell>
          <cell r="I490">
            <v>0.76</v>
          </cell>
          <cell r="J490">
            <v>356.05500000000001</v>
          </cell>
        </row>
        <row r="491">
          <cell r="A491" t="str">
            <v>127-1</v>
          </cell>
          <cell r="B491">
            <v>5057</v>
          </cell>
          <cell r="C491">
            <v>5</v>
          </cell>
          <cell r="D491" t="str">
            <v>B</v>
          </cell>
          <cell r="E491">
            <v>127</v>
          </cell>
          <cell r="F491" t="str">
            <v>Z</v>
          </cell>
          <cell r="G491">
            <v>1</v>
          </cell>
          <cell r="H491" t="str">
            <v>C5705B-127Z-1</v>
          </cell>
          <cell r="I491">
            <v>0.91</v>
          </cell>
          <cell r="J491">
            <v>356.7</v>
          </cell>
        </row>
        <row r="492">
          <cell r="A492" t="str">
            <v>127-2</v>
          </cell>
          <cell r="B492">
            <v>5057</v>
          </cell>
          <cell r="C492">
            <v>5</v>
          </cell>
          <cell r="D492" t="str">
            <v>B</v>
          </cell>
          <cell r="E492">
            <v>127</v>
          </cell>
          <cell r="F492" t="str">
            <v>Z</v>
          </cell>
          <cell r="G492">
            <v>2</v>
          </cell>
          <cell r="H492" t="str">
            <v>C5705B-127Z-2</v>
          </cell>
          <cell r="I492">
            <v>0.95499999999999996</v>
          </cell>
          <cell r="J492">
            <v>357.61</v>
          </cell>
        </row>
        <row r="493">
          <cell r="A493" t="str">
            <v>127-3</v>
          </cell>
          <cell r="B493">
            <v>5057</v>
          </cell>
          <cell r="C493">
            <v>5</v>
          </cell>
          <cell r="D493" t="str">
            <v>B</v>
          </cell>
          <cell r="E493">
            <v>127</v>
          </cell>
          <cell r="F493" t="str">
            <v>Z</v>
          </cell>
          <cell r="G493">
            <v>3</v>
          </cell>
          <cell r="H493" t="str">
            <v>C5705B-127Z-3</v>
          </cell>
          <cell r="I493">
            <v>0.62</v>
          </cell>
          <cell r="J493">
            <v>358.565</v>
          </cell>
        </row>
        <row r="494">
          <cell r="A494" t="str">
            <v>127-4</v>
          </cell>
          <cell r="B494">
            <v>5057</v>
          </cell>
          <cell r="C494">
            <v>5</v>
          </cell>
          <cell r="D494" t="str">
            <v>B</v>
          </cell>
          <cell r="E494">
            <v>127</v>
          </cell>
          <cell r="F494" t="str">
            <v>Z</v>
          </cell>
          <cell r="G494">
            <v>4</v>
          </cell>
          <cell r="H494" t="str">
            <v>C5705B-127Z-4</v>
          </cell>
          <cell r="I494">
            <v>0.64500000000000002</v>
          </cell>
          <cell r="J494">
            <v>359.185</v>
          </cell>
        </row>
        <row r="495">
          <cell r="A495" t="str">
            <v>128-1</v>
          </cell>
          <cell r="B495">
            <v>5057</v>
          </cell>
          <cell r="C495">
            <v>5</v>
          </cell>
          <cell r="D495" t="str">
            <v>B</v>
          </cell>
          <cell r="E495">
            <v>128</v>
          </cell>
          <cell r="F495" t="str">
            <v>Z</v>
          </cell>
          <cell r="G495">
            <v>1</v>
          </cell>
          <cell r="H495" t="str">
            <v>C5705B-128Z-1</v>
          </cell>
          <cell r="I495">
            <v>0.5</v>
          </cell>
          <cell r="J495">
            <v>359.7</v>
          </cell>
        </row>
        <row r="496">
          <cell r="A496" t="str">
            <v>128-2</v>
          </cell>
          <cell r="B496">
            <v>5057</v>
          </cell>
          <cell r="C496">
            <v>5</v>
          </cell>
          <cell r="D496" t="str">
            <v>B</v>
          </cell>
          <cell r="E496">
            <v>128</v>
          </cell>
          <cell r="F496" t="str">
            <v>Z</v>
          </cell>
          <cell r="G496">
            <v>2</v>
          </cell>
          <cell r="H496" t="str">
            <v>C5705B-128Z-2</v>
          </cell>
          <cell r="I496">
            <v>0.86499999999999999</v>
          </cell>
          <cell r="J496">
            <v>360.2</v>
          </cell>
        </row>
        <row r="497">
          <cell r="A497" t="str">
            <v>128-3</v>
          </cell>
          <cell r="B497">
            <v>5057</v>
          </cell>
          <cell r="C497">
            <v>5</v>
          </cell>
          <cell r="D497" t="str">
            <v>B</v>
          </cell>
          <cell r="E497">
            <v>128</v>
          </cell>
          <cell r="F497" t="str">
            <v>Z</v>
          </cell>
          <cell r="G497">
            <v>3</v>
          </cell>
          <cell r="H497" t="str">
            <v>C5705B-128Z-3</v>
          </cell>
          <cell r="I497">
            <v>0.88</v>
          </cell>
          <cell r="J497">
            <v>361.065</v>
          </cell>
        </row>
        <row r="498">
          <cell r="A498" t="str">
            <v>128-4</v>
          </cell>
          <cell r="B498">
            <v>5057</v>
          </cell>
          <cell r="C498">
            <v>5</v>
          </cell>
          <cell r="D498" t="str">
            <v>B</v>
          </cell>
          <cell r="E498">
            <v>128</v>
          </cell>
          <cell r="F498" t="str">
            <v>Z</v>
          </cell>
          <cell r="G498">
            <v>4</v>
          </cell>
          <cell r="H498" t="str">
            <v>C5705B-128Z-4</v>
          </cell>
          <cell r="I498">
            <v>0.85</v>
          </cell>
          <cell r="J498">
            <v>361.94499999999999</v>
          </cell>
        </row>
        <row r="499">
          <cell r="A499" t="str">
            <v>129-1</v>
          </cell>
          <cell r="B499">
            <v>5057</v>
          </cell>
          <cell r="C499">
            <v>5</v>
          </cell>
          <cell r="D499" t="str">
            <v>B</v>
          </cell>
          <cell r="E499">
            <v>129</v>
          </cell>
          <cell r="F499" t="str">
            <v>Z</v>
          </cell>
          <cell r="G499">
            <v>1</v>
          </cell>
          <cell r="H499" t="str">
            <v>C5705B-129Z-1</v>
          </cell>
          <cell r="I499">
            <v>0.8</v>
          </cell>
          <cell r="J499">
            <v>362.7</v>
          </cell>
        </row>
        <row r="500">
          <cell r="A500" t="str">
            <v>130-1</v>
          </cell>
          <cell r="B500">
            <v>5057</v>
          </cell>
          <cell r="C500">
            <v>5</v>
          </cell>
          <cell r="D500" t="str">
            <v>B</v>
          </cell>
          <cell r="E500">
            <v>130</v>
          </cell>
          <cell r="F500" t="str">
            <v>Z</v>
          </cell>
          <cell r="G500">
            <v>1</v>
          </cell>
          <cell r="H500" t="str">
            <v>C5705B-130Z-1</v>
          </cell>
          <cell r="I500">
            <v>0.79</v>
          </cell>
          <cell r="J500">
            <v>363.5</v>
          </cell>
        </row>
        <row r="501">
          <cell r="A501" t="str">
            <v>130-2</v>
          </cell>
          <cell r="B501">
            <v>5057</v>
          </cell>
          <cell r="C501">
            <v>5</v>
          </cell>
          <cell r="D501" t="str">
            <v>B</v>
          </cell>
          <cell r="E501">
            <v>130</v>
          </cell>
          <cell r="F501" t="str">
            <v>Z</v>
          </cell>
          <cell r="G501">
            <v>2</v>
          </cell>
          <cell r="H501" t="str">
            <v>C5705B-130Z-2</v>
          </cell>
          <cell r="I501">
            <v>0.87</v>
          </cell>
          <cell r="J501">
            <v>364.29</v>
          </cell>
        </row>
        <row r="502">
          <cell r="A502" t="str">
            <v>130-3</v>
          </cell>
          <cell r="B502">
            <v>5057</v>
          </cell>
          <cell r="C502">
            <v>5</v>
          </cell>
          <cell r="D502" t="str">
            <v>B</v>
          </cell>
          <cell r="E502">
            <v>130</v>
          </cell>
          <cell r="F502" t="str">
            <v>Z</v>
          </cell>
          <cell r="G502">
            <v>3</v>
          </cell>
          <cell r="H502" t="str">
            <v>C5705B-130Z-3</v>
          </cell>
          <cell r="I502">
            <v>0.55000000000000004</v>
          </cell>
          <cell r="J502">
            <v>365.16</v>
          </cell>
        </row>
        <row r="503">
          <cell r="A503" t="str">
            <v>131-1</v>
          </cell>
          <cell r="B503">
            <v>5057</v>
          </cell>
          <cell r="C503">
            <v>5</v>
          </cell>
          <cell r="D503" t="str">
            <v>B</v>
          </cell>
          <cell r="E503">
            <v>131</v>
          </cell>
          <cell r="F503" t="str">
            <v>Z</v>
          </cell>
          <cell r="G503">
            <v>1</v>
          </cell>
          <cell r="H503" t="str">
            <v>C5705B-131Z-1</v>
          </cell>
          <cell r="I503">
            <v>0.91</v>
          </cell>
          <cell r="J503">
            <v>365.7</v>
          </cell>
        </row>
        <row r="504">
          <cell r="A504" t="str">
            <v>131-2</v>
          </cell>
          <cell r="B504">
            <v>5057</v>
          </cell>
          <cell r="C504">
            <v>5</v>
          </cell>
          <cell r="D504" t="str">
            <v>B</v>
          </cell>
          <cell r="E504">
            <v>131</v>
          </cell>
          <cell r="F504" t="str">
            <v>Z</v>
          </cell>
          <cell r="G504">
            <v>2</v>
          </cell>
          <cell r="H504" t="str">
            <v>C5705B-131Z-2</v>
          </cell>
          <cell r="I504">
            <v>0.91500000000000004</v>
          </cell>
          <cell r="J504">
            <v>366.61</v>
          </cell>
        </row>
        <row r="505">
          <cell r="A505" t="str">
            <v>131-3</v>
          </cell>
          <cell r="B505">
            <v>5057</v>
          </cell>
          <cell r="C505">
            <v>5</v>
          </cell>
          <cell r="D505" t="str">
            <v>B</v>
          </cell>
          <cell r="E505">
            <v>131</v>
          </cell>
          <cell r="F505" t="str">
            <v>Z</v>
          </cell>
          <cell r="G505">
            <v>3</v>
          </cell>
          <cell r="H505" t="str">
            <v>C5705B-131Z-3</v>
          </cell>
          <cell r="I505">
            <v>0.94</v>
          </cell>
          <cell r="J505">
            <v>367.52499999999998</v>
          </cell>
        </row>
        <row r="506">
          <cell r="A506" t="str">
            <v>131-4</v>
          </cell>
          <cell r="B506">
            <v>5057</v>
          </cell>
          <cell r="C506">
            <v>5</v>
          </cell>
          <cell r="D506" t="str">
            <v>B</v>
          </cell>
          <cell r="E506">
            <v>131</v>
          </cell>
          <cell r="F506" t="str">
            <v>Z</v>
          </cell>
          <cell r="G506">
            <v>4</v>
          </cell>
          <cell r="H506" t="str">
            <v>C5705B-131Z-4</v>
          </cell>
          <cell r="I506">
            <v>0.26</v>
          </cell>
          <cell r="J506">
            <v>368.46499999999997</v>
          </cell>
        </row>
        <row r="507">
          <cell r="A507" t="str">
            <v>132-1</v>
          </cell>
          <cell r="B507">
            <v>5057</v>
          </cell>
          <cell r="C507">
            <v>5</v>
          </cell>
          <cell r="D507" t="str">
            <v>B</v>
          </cell>
          <cell r="E507">
            <v>132</v>
          </cell>
          <cell r="F507" t="str">
            <v>Z</v>
          </cell>
          <cell r="G507">
            <v>1</v>
          </cell>
          <cell r="H507" t="str">
            <v>C5705B-132Z-1</v>
          </cell>
          <cell r="I507">
            <v>0.91500000000000004</v>
          </cell>
          <cell r="J507">
            <v>368.7</v>
          </cell>
        </row>
        <row r="508">
          <cell r="A508" t="str">
            <v>132-2</v>
          </cell>
          <cell r="B508">
            <v>5057</v>
          </cell>
          <cell r="C508">
            <v>5</v>
          </cell>
          <cell r="D508" t="str">
            <v>B</v>
          </cell>
          <cell r="E508">
            <v>132</v>
          </cell>
          <cell r="F508" t="str">
            <v>Z</v>
          </cell>
          <cell r="G508">
            <v>2</v>
          </cell>
          <cell r="H508" t="str">
            <v>C5705B-132Z-2</v>
          </cell>
          <cell r="I508">
            <v>0.61499999999999999</v>
          </cell>
          <cell r="J508">
            <v>369.61500000000001</v>
          </cell>
        </row>
        <row r="509">
          <cell r="A509" t="str">
            <v>132-3</v>
          </cell>
          <cell r="B509">
            <v>5057</v>
          </cell>
          <cell r="C509">
            <v>5</v>
          </cell>
          <cell r="D509" t="str">
            <v>B</v>
          </cell>
          <cell r="E509">
            <v>132</v>
          </cell>
          <cell r="F509" t="str">
            <v>Z</v>
          </cell>
          <cell r="G509">
            <v>3</v>
          </cell>
          <cell r="H509" t="str">
            <v>C5705B-132Z-3</v>
          </cell>
          <cell r="I509">
            <v>0.88500000000000001</v>
          </cell>
          <cell r="J509">
            <v>370.23</v>
          </cell>
        </row>
        <row r="510">
          <cell r="A510" t="str">
            <v>132-4</v>
          </cell>
          <cell r="B510">
            <v>5057</v>
          </cell>
          <cell r="C510">
            <v>5</v>
          </cell>
          <cell r="D510" t="str">
            <v>B</v>
          </cell>
          <cell r="E510">
            <v>132</v>
          </cell>
          <cell r="F510" t="str">
            <v>Z</v>
          </cell>
          <cell r="G510">
            <v>4</v>
          </cell>
          <cell r="H510" t="str">
            <v>C5705B-132Z-4</v>
          </cell>
          <cell r="I510">
            <v>0.74</v>
          </cell>
          <cell r="J510">
            <v>371.11500000000001</v>
          </cell>
        </row>
        <row r="511">
          <cell r="A511" t="str">
            <v>133-1</v>
          </cell>
          <cell r="B511">
            <v>5057</v>
          </cell>
          <cell r="C511">
            <v>5</v>
          </cell>
          <cell r="D511" t="str">
            <v>B</v>
          </cell>
          <cell r="E511">
            <v>133</v>
          </cell>
          <cell r="F511" t="str">
            <v>Z</v>
          </cell>
          <cell r="G511">
            <v>1</v>
          </cell>
          <cell r="H511" t="str">
            <v>C5705B-133Z-1</v>
          </cell>
          <cell r="I511">
            <v>0.83499999999999996</v>
          </cell>
          <cell r="J511">
            <v>371.7</v>
          </cell>
        </row>
        <row r="512">
          <cell r="A512" t="str">
            <v>133-2</v>
          </cell>
          <cell r="B512">
            <v>5057</v>
          </cell>
          <cell r="C512">
            <v>5</v>
          </cell>
          <cell r="D512" t="str">
            <v>B</v>
          </cell>
          <cell r="E512">
            <v>133</v>
          </cell>
          <cell r="F512" t="str">
            <v>Z</v>
          </cell>
          <cell r="G512">
            <v>2</v>
          </cell>
          <cell r="H512" t="str">
            <v>C5705B-133Z-2</v>
          </cell>
          <cell r="I512">
            <v>0.63500000000000001</v>
          </cell>
          <cell r="J512">
            <v>372.53500000000003</v>
          </cell>
        </row>
        <row r="513">
          <cell r="A513" t="str">
            <v>133-3</v>
          </cell>
          <cell r="B513">
            <v>5057</v>
          </cell>
          <cell r="C513">
            <v>5</v>
          </cell>
          <cell r="D513" t="str">
            <v>B</v>
          </cell>
          <cell r="E513">
            <v>133</v>
          </cell>
          <cell r="F513" t="str">
            <v>Z</v>
          </cell>
          <cell r="G513">
            <v>3</v>
          </cell>
          <cell r="H513" t="str">
            <v>C5705B-133Z-3</v>
          </cell>
          <cell r="I513">
            <v>0.755</v>
          </cell>
          <cell r="J513">
            <v>373.17</v>
          </cell>
        </row>
        <row r="514">
          <cell r="A514" t="str">
            <v>133-4</v>
          </cell>
          <cell r="B514">
            <v>5057</v>
          </cell>
          <cell r="C514">
            <v>5</v>
          </cell>
          <cell r="D514" t="str">
            <v>B</v>
          </cell>
          <cell r="E514">
            <v>133</v>
          </cell>
          <cell r="F514" t="str">
            <v>Z</v>
          </cell>
          <cell r="G514">
            <v>4</v>
          </cell>
          <cell r="H514" t="str">
            <v>C5705B-133Z-4</v>
          </cell>
          <cell r="I514">
            <v>0.80500000000000005</v>
          </cell>
          <cell r="J514">
            <v>373.92500000000001</v>
          </cell>
        </row>
        <row r="515">
          <cell r="A515" t="str">
            <v>134-1</v>
          </cell>
          <cell r="B515">
            <v>5057</v>
          </cell>
          <cell r="C515">
            <v>5</v>
          </cell>
          <cell r="D515" t="str">
            <v>B</v>
          </cell>
          <cell r="E515">
            <v>134</v>
          </cell>
          <cell r="F515" t="str">
            <v>Z</v>
          </cell>
          <cell r="G515">
            <v>1</v>
          </cell>
          <cell r="H515" t="str">
            <v>C5705B-134Z-1</v>
          </cell>
          <cell r="I515">
            <v>0.33</v>
          </cell>
          <cell r="J515">
            <v>374.7</v>
          </cell>
        </row>
        <row r="516">
          <cell r="A516" t="str">
            <v>134-2</v>
          </cell>
          <cell r="B516">
            <v>5057</v>
          </cell>
          <cell r="C516">
            <v>5</v>
          </cell>
          <cell r="D516" t="str">
            <v>B</v>
          </cell>
          <cell r="E516">
            <v>134</v>
          </cell>
          <cell r="F516" t="str">
            <v>Z</v>
          </cell>
          <cell r="G516">
            <v>2</v>
          </cell>
          <cell r="H516" t="str">
            <v>C5705B-134Z-2</v>
          </cell>
          <cell r="I516">
            <v>0.82499999999999996</v>
          </cell>
          <cell r="J516">
            <v>375.03</v>
          </cell>
        </row>
        <row r="517">
          <cell r="A517" t="str">
            <v>134-3</v>
          </cell>
          <cell r="B517">
            <v>5057</v>
          </cell>
          <cell r="C517">
            <v>5</v>
          </cell>
          <cell r="D517" t="str">
            <v>B</v>
          </cell>
          <cell r="E517">
            <v>134</v>
          </cell>
          <cell r="F517" t="str">
            <v>Z</v>
          </cell>
          <cell r="G517">
            <v>3</v>
          </cell>
          <cell r="H517" t="str">
            <v>C5705B-134Z-3</v>
          </cell>
          <cell r="I517">
            <v>0.89500000000000002</v>
          </cell>
          <cell r="J517">
            <v>375.85500000000002</v>
          </cell>
        </row>
        <row r="518">
          <cell r="A518" t="str">
            <v>134-4</v>
          </cell>
          <cell r="B518">
            <v>5057</v>
          </cell>
          <cell r="C518">
            <v>5</v>
          </cell>
          <cell r="D518" t="str">
            <v>B</v>
          </cell>
          <cell r="E518">
            <v>134</v>
          </cell>
          <cell r="F518" t="str">
            <v>Z</v>
          </cell>
          <cell r="G518">
            <v>4</v>
          </cell>
          <cell r="H518" t="str">
            <v>C5705B-134Z-4</v>
          </cell>
          <cell r="I518">
            <v>0.99</v>
          </cell>
          <cell r="J518">
            <v>376.75</v>
          </cell>
        </row>
        <row r="519">
          <cell r="A519" t="str">
            <v>135-1</v>
          </cell>
          <cell r="B519">
            <v>5057</v>
          </cell>
          <cell r="C519">
            <v>5</v>
          </cell>
          <cell r="D519" t="str">
            <v>B</v>
          </cell>
          <cell r="E519">
            <v>135</v>
          </cell>
          <cell r="F519" t="str">
            <v>Z</v>
          </cell>
          <cell r="G519">
            <v>1</v>
          </cell>
          <cell r="H519" t="str">
            <v>C5705B-135Z-1</v>
          </cell>
          <cell r="I519">
            <v>0.82499999999999996</v>
          </cell>
          <cell r="J519">
            <v>377.7</v>
          </cell>
        </row>
        <row r="520">
          <cell r="A520" t="str">
            <v>135-2</v>
          </cell>
          <cell r="B520">
            <v>5057</v>
          </cell>
          <cell r="C520">
            <v>5</v>
          </cell>
          <cell r="D520" t="str">
            <v>B</v>
          </cell>
          <cell r="E520">
            <v>135</v>
          </cell>
          <cell r="F520" t="str">
            <v>Z</v>
          </cell>
          <cell r="G520">
            <v>2</v>
          </cell>
          <cell r="H520" t="str">
            <v>C5705B-135Z-2</v>
          </cell>
          <cell r="I520">
            <v>0.72</v>
          </cell>
          <cell r="J520">
            <v>378.52499999999998</v>
          </cell>
        </row>
        <row r="521">
          <cell r="A521" t="str">
            <v>135-3</v>
          </cell>
          <cell r="B521">
            <v>5057</v>
          </cell>
          <cell r="C521">
            <v>5</v>
          </cell>
          <cell r="D521" t="str">
            <v>B</v>
          </cell>
          <cell r="E521">
            <v>135</v>
          </cell>
          <cell r="F521" t="str">
            <v>Z</v>
          </cell>
          <cell r="G521">
            <v>3</v>
          </cell>
          <cell r="H521" t="str">
            <v>C5705B-135Z-3</v>
          </cell>
          <cell r="I521">
            <v>0.78</v>
          </cell>
          <cell r="J521">
            <v>379.245</v>
          </cell>
        </row>
        <row r="522">
          <cell r="A522" t="str">
            <v>135-4</v>
          </cell>
          <cell r="B522">
            <v>5057</v>
          </cell>
          <cell r="C522">
            <v>5</v>
          </cell>
          <cell r="D522" t="str">
            <v>B</v>
          </cell>
          <cell r="E522">
            <v>135</v>
          </cell>
          <cell r="F522" t="str">
            <v>Z</v>
          </cell>
          <cell r="G522">
            <v>4</v>
          </cell>
          <cell r="H522" t="str">
            <v>C5705B-135Z-4</v>
          </cell>
          <cell r="I522">
            <v>0.76</v>
          </cell>
          <cell r="J522">
            <v>380.02499999999998</v>
          </cell>
        </row>
        <row r="523">
          <cell r="A523" t="str">
            <v>136-1</v>
          </cell>
          <cell r="B523">
            <v>5057</v>
          </cell>
          <cell r="C523">
            <v>5</v>
          </cell>
          <cell r="D523" t="str">
            <v>B</v>
          </cell>
          <cell r="E523">
            <v>136</v>
          </cell>
          <cell r="F523" t="str">
            <v>Z</v>
          </cell>
          <cell r="G523">
            <v>1</v>
          </cell>
          <cell r="H523" t="str">
            <v>C5705B-136Z-1</v>
          </cell>
          <cell r="I523">
            <v>0.62</v>
          </cell>
          <cell r="J523">
            <v>380.7</v>
          </cell>
        </row>
        <row r="524">
          <cell r="A524" t="str">
            <v>136-2</v>
          </cell>
          <cell r="B524">
            <v>5057</v>
          </cell>
          <cell r="C524">
            <v>5</v>
          </cell>
          <cell r="D524" t="str">
            <v>B</v>
          </cell>
          <cell r="E524">
            <v>136</v>
          </cell>
          <cell r="F524" t="str">
            <v>Z</v>
          </cell>
          <cell r="G524">
            <v>2</v>
          </cell>
          <cell r="H524" t="str">
            <v>C5705B-136Z-2</v>
          </cell>
          <cell r="I524">
            <v>0.85</v>
          </cell>
          <cell r="J524">
            <v>381.32</v>
          </cell>
        </row>
        <row r="525">
          <cell r="A525" t="str">
            <v>136-3</v>
          </cell>
          <cell r="B525">
            <v>5057</v>
          </cell>
          <cell r="C525">
            <v>5</v>
          </cell>
          <cell r="D525" t="str">
            <v>B</v>
          </cell>
          <cell r="E525">
            <v>136</v>
          </cell>
          <cell r="F525" t="str">
            <v>Z</v>
          </cell>
          <cell r="G525">
            <v>3</v>
          </cell>
          <cell r="H525" t="str">
            <v>C5705B-136Z-3</v>
          </cell>
          <cell r="I525">
            <v>0.8</v>
          </cell>
          <cell r="J525">
            <v>382.17</v>
          </cell>
        </row>
        <row r="526">
          <cell r="A526" t="str">
            <v>136-4</v>
          </cell>
          <cell r="B526">
            <v>5057</v>
          </cell>
          <cell r="C526">
            <v>5</v>
          </cell>
          <cell r="D526" t="str">
            <v>B</v>
          </cell>
          <cell r="E526">
            <v>136</v>
          </cell>
          <cell r="F526" t="str">
            <v>Z</v>
          </cell>
          <cell r="G526">
            <v>4</v>
          </cell>
          <cell r="H526" t="str">
            <v>C5705B-136Z-4</v>
          </cell>
          <cell r="I526">
            <v>0.83499999999999996</v>
          </cell>
          <cell r="J526">
            <v>382.97</v>
          </cell>
        </row>
        <row r="527">
          <cell r="A527" t="str">
            <v>137-1</v>
          </cell>
          <cell r="B527">
            <v>5057</v>
          </cell>
          <cell r="C527">
            <v>5</v>
          </cell>
          <cell r="D527" t="str">
            <v>B</v>
          </cell>
          <cell r="E527">
            <v>137</v>
          </cell>
          <cell r="F527" t="str">
            <v>Z</v>
          </cell>
          <cell r="G527">
            <v>1</v>
          </cell>
          <cell r="H527" t="str">
            <v>C5705B-137Z-1</v>
          </cell>
          <cell r="I527">
            <v>0.73</v>
          </cell>
          <cell r="J527">
            <v>383.7</v>
          </cell>
        </row>
        <row r="528">
          <cell r="A528" t="str">
            <v>137-2</v>
          </cell>
          <cell r="B528">
            <v>5057</v>
          </cell>
          <cell r="C528">
            <v>5</v>
          </cell>
          <cell r="D528" t="str">
            <v>B</v>
          </cell>
          <cell r="E528">
            <v>137</v>
          </cell>
          <cell r="F528" t="str">
            <v>Z</v>
          </cell>
          <cell r="G528">
            <v>2</v>
          </cell>
          <cell r="H528" t="str">
            <v>C5705B-137Z-2</v>
          </cell>
          <cell r="I528">
            <v>0.74</v>
          </cell>
          <cell r="J528">
            <v>384.43</v>
          </cell>
        </row>
        <row r="529">
          <cell r="A529" t="str">
            <v>137-3</v>
          </cell>
          <cell r="B529">
            <v>5057</v>
          </cell>
          <cell r="C529">
            <v>5</v>
          </cell>
          <cell r="D529" t="str">
            <v>B</v>
          </cell>
          <cell r="E529">
            <v>137</v>
          </cell>
          <cell r="F529" t="str">
            <v>Z</v>
          </cell>
          <cell r="G529">
            <v>3</v>
          </cell>
          <cell r="H529" t="str">
            <v>C5705B-137Z-3</v>
          </cell>
          <cell r="I529">
            <v>0.82</v>
          </cell>
          <cell r="J529">
            <v>385.17</v>
          </cell>
        </row>
        <row r="530">
          <cell r="A530" t="str">
            <v>137-4</v>
          </cell>
          <cell r="B530">
            <v>5057</v>
          </cell>
          <cell r="C530">
            <v>5</v>
          </cell>
          <cell r="D530" t="str">
            <v>B</v>
          </cell>
          <cell r="E530">
            <v>137</v>
          </cell>
          <cell r="F530" t="str">
            <v>Z</v>
          </cell>
          <cell r="G530">
            <v>4</v>
          </cell>
          <cell r="H530" t="str">
            <v>C5705B-137Z-4</v>
          </cell>
          <cell r="I530">
            <v>0.9</v>
          </cell>
          <cell r="J530">
            <v>385.99</v>
          </cell>
        </row>
        <row r="531">
          <cell r="A531" t="str">
            <v>138-1</v>
          </cell>
          <cell r="B531">
            <v>5057</v>
          </cell>
          <cell r="C531">
            <v>5</v>
          </cell>
          <cell r="D531" t="str">
            <v>B</v>
          </cell>
          <cell r="E531">
            <v>138</v>
          </cell>
          <cell r="F531" t="str">
            <v>Z</v>
          </cell>
          <cell r="G531">
            <v>1</v>
          </cell>
          <cell r="H531" t="str">
            <v>C5705B-138Z-1</v>
          </cell>
          <cell r="I531">
            <v>0.56999999999999995</v>
          </cell>
          <cell r="J531">
            <v>386.7</v>
          </cell>
        </row>
        <row r="532">
          <cell r="A532" t="str">
            <v>138-2</v>
          </cell>
          <cell r="B532">
            <v>5057</v>
          </cell>
          <cell r="C532">
            <v>5</v>
          </cell>
          <cell r="D532" t="str">
            <v>B</v>
          </cell>
          <cell r="E532">
            <v>138</v>
          </cell>
          <cell r="F532" t="str">
            <v>Z</v>
          </cell>
          <cell r="G532">
            <v>2</v>
          </cell>
          <cell r="H532" t="str">
            <v>C5705B-138Z-2</v>
          </cell>
          <cell r="I532">
            <v>0.85499999999999998</v>
          </cell>
          <cell r="J532">
            <v>387.27</v>
          </cell>
        </row>
        <row r="533">
          <cell r="A533" t="str">
            <v>138-3</v>
          </cell>
          <cell r="B533">
            <v>5057</v>
          </cell>
          <cell r="C533">
            <v>5</v>
          </cell>
          <cell r="D533" t="str">
            <v>B</v>
          </cell>
          <cell r="E533">
            <v>138</v>
          </cell>
          <cell r="F533" t="str">
            <v>Z</v>
          </cell>
          <cell r="G533">
            <v>3</v>
          </cell>
          <cell r="H533" t="str">
            <v>C5705B-138Z-3</v>
          </cell>
          <cell r="I533">
            <v>0.87</v>
          </cell>
          <cell r="J533">
            <v>388.125</v>
          </cell>
        </row>
        <row r="534">
          <cell r="A534" t="str">
            <v>138-4</v>
          </cell>
          <cell r="B534">
            <v>5057</v>
          </cell>
          <cell r="C534">
            <v>5</v>
          </cell>
          <cell r="D534" t="str">
            <v>B</v>
          </cell>
          <cell r="E534">
            <v>138</v>
          </cell>
          <cell r="F534" t="str">
            <v>Z</v>
          </cell>
          <cell r="G534">
            <v>4</v>
          </cell>
          <cell r="H534" t="str">
            <v>C5705B-138Z-4</v>
          </cell>
          <cell r="I534">
            <v>0.8</v>
          </cell>
          <cell r="J534">
            <v>388.995</v>
          </cell>
        </row>
        <row r="535">
          <cell r="A535" t="str">
            <v>139-1</v>
          </cell>
          <cell r="B535">
            <v>5057</v>
          </cell>
          <cell r="C535">
            <v>5</v>
          </cell>
          <cell r="D535" t="str">
            <v>B</v>
          </cell>
          <cell r="E535">
            <v>139</v>
          </cell>
          <cell r="F535" t="str">
            <v>Z</v>
          </cell>
          <cell r="G535">
            <v>1</v>
          </cell>
          <cell r="H535" t="str">
            <v>C5705B-139Z-1</v>
          </cell>
          <cell r="I535">
            <v>0.51500000000000001</v>
          </cell>
          <cell r="J535">
            <v>389.7</v>
          </cell>
        </row>
        <row r="536">
          <cell r="A536" t="str">
            <v>139-2</v>
          </cell>
          <cell r="B536">
            <v>5057</v>
          </cell>
          <cell r="C536">
            <v>5</v>
          </cell>
          <cell r="D536" t="str">
            <v>B</v>
          </cell>
          <cell r="E536">
            <v>139</v>
          </cell>
          <cell r="F536" t="str">
            <v>Z</v>
          </cell>
          <cell r="G536">
            <v>2</v>
          </cell>
          <cell r="H536" t="str">
            <v>C5705B-139Z-2</v>
          </cell>
          <cell r="I536">
            <v>0.85499999999999998</v>
          </cell>
          <cell r="J536">
            <v>390.21499999999997</v>
          </cell>
        </row>
        <row r="537">
          <cell r="A537" t="str">
            <v>139-3</v>
          </cell>
          <cell r="B537">
            <v>5057</v>
          </cell>
          <cell r="C537">
            <v>5</v>
          </cell>
          <cell r="D537" t="str">
            <v>B</v>
          </cell>
          <cell r="E537">
            <v>139</v>
          </cell>
          <cell r="F537" t="str">
            <v>Z</v>
          </cell>
          <cell r="G537">
            <v>3</v>
          </cell>
          <cell r="H537" t="str">
            <v>C5705B-139Z-3</v>
          </cell>
          <cell r="I537">
            <v>0.88</v>
          </cell>
          <cell r="J537">
            <v>391.07</v>
          </cell>
        </row>
        <row r="538">
          <cell r="A538" t="str">
            <v>139-4</v>
          </cell>
          <cell r="B538">
            <v>5057</v>
          </cell>
          <cell r="C538">
            <v>5</v>
          </cell>
          <cell r="D538" t="str">
            <v>B</v>
          </cell>
          <cell r="E538">
            <v>139</v>
          </cell>
          <cell r="F538" t="str">
            <v>Z</v>
          </cell>
          <cell r="G538">
            <v>4</v>
          </cell>
          <cell r="H538" t="str">
            <v>C5705B-139Z-4</v>
          </cell>
          <cell r="I538">
            <v>0.8</v>
          </cell>
          <cell r="J538">
            <v>391.95</v>
          </cell>
        </row>
        <row r="539">
          <cell r="A539" t="str">
            <v>140-1</v>
          </cell>
          <cell r="B539">
            <v>5057</v>
          </cell>
          <cell r="C539">
            <v>5</v>
          </cell>
          <cell r="D539" t="str">
            <v>B</v>
          </cell>
          <cell r="E539">
            <v>140</v>
          </cell>
          <cell r="F539" t="str">
            <v>Z</v>
          </cell>
          <cell r="G539">
            <v>1</v>
          </cell>
          <cell r="H539" t="str">
            <v>C5705B-140Z-1</v>
          </cell>
          <cell r="I539">
            <v>0.41</v>
          </cell>
          <cell r="J539">
            <v>392.7</v>
          </cell>
        </row>
        <row r="540">
          <cell r="A540" t="str">
            <v>140-2</v>
          </cell>
          <cell r="B540">
            <v>5057</v>
          </cell>
          <cell r="C540">
            <v>5</v>
          </cell>
          <cell r="D540" t="str">
            <v>B</v>
          </cell>
          <cell r="E540">
            <v>140</v>
          </cell>
          <cell r="F540" t="str">
            <v>Z</v>
          </cell>
          <cell r="G540">
            <v>2</v>
          </cell>
          <cell r="H540" t="str">
            <v>C5705B-140Z-2</v>
          </cell>
          <cell r="I540">
            <v>0.77500000000000002</v>
          </cell>
          <cell r="J540">
            <v>393.11</v>
          </cell>
        </row>
        <row r="541">
          <cell r="A541" t="str">
            <v>140-3</v>
          </cell>
          <cell r="B541">
            <v>5057</v>
          </cell>
          <cell r="C541">
            <v>5</v>
          </cell>
          <cell r="D541" t="str">
            <v>B</v>
          </cell>
          <cell r="E541">
            <v>140</v>
          </cell>
          <cell r="F541" t="str">
            <v>Z</v>
          </cell>
          <cell r="G541">
            <v>3</v>
          </cell>
          <cell r="H541" t="str">
            <v>C5705B-140Z-3</v>
          </cell>
          <cell r="I541">
            <v>0.97</v>
          </cell>
          <cell r="J541">
            <v>393.88499999999999</v>
          </cell>
        </row>
        <row r="542">
          <cell r="A542" t="str">
            <v>140-4</v>
          </cell>
          <cell r="B542">
            <v>5057</v>
          </cell>
          <cell r="C542">
            <v>5</v>
          </cell>
          <cell r="D542" t="str">
            <v>B</v>
          </cell>
          <cell r="E542">
            <v>140</v>
          </cell>
          <cell r="F542" t="str">
            <v>Z</v>
          </cell>
          <cell r="G542">
            <v>4</v>
          </cell>
          <cell r="H542" t="str">
            <v>C5705B-140Z-4</v>
          </cell>
          <cell r="I542">
            <v>0.97</v>
          </cell>
          <cell r="J542">
            <v>394.85500000000002</v>
          </cell>
        </row>
        <row r="543">
          <cell r="A543" t="str">
            <v>141-1</v>
          </cell>
          <cell r="B543">
            <v>5057</v>
          </cell>
          <cell r="C543">
            <v>5</v>
          </cell>
          <cell r="D543" t="str">
            <v>B</v>
          </cell>
          <cell r="E543">
            <v>141</v>
          </cell>
          <cell r="F543" t="str">
            <v>Z</v>
          </cell>
          <cell r="G543">
            <v>1</v>
          </cell>
          <cell r="H543" t="str">
            <v>C5705B-141Z-1</v>
          </cell>
          <cell r="I543">
            <v>0.8</v>
          </cell>
          <cell r="J543">
            <v>395.7</v>
          </cell>
        </row>
        <row r="544">
          <cell r="A544" t="str">
            <v>141-2</v>
          </cell>
          <cell r="B544">
            <v>5057</v>
          </cell>
          <cell r="C544">
            <v>5</v>
          </cell>
          <cell r="D544" t="str">
            <v>B</v>
          </cell>
          <cell r="E544">
            <v>141</v>
          </cell>
          <cell r="F544" t="str">
            <v>Z</v>
          </cell>
          <cell r="G544">
            <v>2</v>
          </cell>
          <cell r="H544" t="str">
            <v>C5705B-141Z-2</v>
          </cell>
          <cell r="I544">
            <v>0.56000000000000005</v>
          </cell>
          <cell r="J544">
            <v>396.5</v>
          </cell>
        </row>
        <row r="545">
          <cell r="A545" t="str">
            <v>141-3</v>
          </cell>
          <cell r="B545">
            <v>5057</v>
          </cell>
          <cell r="C545">
            <v>5</v>
          </cell>
          <cell r="D545" t="str">
            <v>B</v>
          </cell>
          <cell r="E545">
            <v>141</v>
          </cell>
          <cell r="F545" t="str">
            <v>Z</v>
          </cell>
          <cell r="G545">
            <v>3</v>
          </cell>
          <cell r="H545" t="str">
            <v>C5705B-141Z-3</v>
          </cell>
          <cell r="I545">
            <v>0.97499999999999998</v>
          </cell>
          <cell r="J545">
            <v>397.06</v>
          </cell>
        </row>
        <row r="546">
          <cell r="A546" t="str">
            <v>141-4</v>
          </cell>
          <cell r="B546">
            <v>5057</v>
          </cell>
          <cell r="C546">
            <v>5</v>
          </cell>
          <cell r="D546" t="str">
            <v>B</v>
          </cell>
          <cell r="E546">
            <v>141</v>
          </cell>
          <cell r="F546" t="str">
            <v>Z</v>
          </cell>
          <cell r="G546">
            <v>4</v>
          </cell>
          <cell r="H546" t="str">
            <v>C5705B-141Z-4</v>
          </cell>
          <cell r="I546">
            <v>0.78</v>
          </cell>
          <cell r="J546">
            <v>398.03500000000003</v>
          </cell>
        </row>
        <row r="547">
          <cell r="A547" t="str">
            <v>142-1</v>
          </cell>
          <cell r="B547">
            <v>5057</v>
          </cell>
          <cell r="C547">
            <v>5</v>
          </cell>
          <cell r="D547" t="str">
            <v>B</v>
          </cell>
          <cell r="E547">
            <v>142</v>
          </cell>
          <cell r="F547" t="str">
            <v>Z</v>
          </cell>
          <cell r="G547">
            <v>1</v>
          </cell>
          <cell r="H547" t="str">
            <v>C5705B-142Z-1</v>
          </cell>
          <cell r="I547">
            <v>0.96</v>
          </cell>
          <cell r="J547">
            <v>398.7</v>
          </cell>
        </row>
        <row r="548">
          <cell r="A548" t="str">
            <v>142-2</v>
          </cell>
          <cell r="B548">
            <v>5057</v>
          </cell>
          <cell r="C548">
            <v>5</v>
          </cell>
          <cell r="D548" t="str">
            <v>B</v>
          </cell>
          <cell r="E548">
            <v>142</v>
          </cell>
          <cell r="F548" t="str">
            <v>Z</v>
          </cell>
          <cell r="G548">
            <v>2</v>
          </cell>
          <cell r="H548" t="str">
            <v>C5705B-142Z-2</v>
          </cell>
          <cell r="I548">
            <v>0.45500000000000002</v>
          </cell>
          <cell r="J548">
            <v>399.66</v>
          </cell>
        </row>
        <row r="549">
          <cell r="A549" t="str">
            <v>142-3</v>
          </cell>
          <cell r="B549">
            <v>5057</v>
          </cell>
          <cell r="C549">
            <v>5</v>
          </cell>
          <cell r="D549" t="str">
            <v>B</v>
          </cell>
          <cell r="E549">
            <v>142</v>
          </cell>
          <cell r="F549" t="str">
            <v>Z</v>
          </cell>
          <cell r="G549">
            <v>3</v>
          </cell>
          <cell r="H549" t="str">
            <v>C5705B-142Z-3</v>
          </cell>
          <cell r="I549">
            <v>0.995</v>
          </cell>
          <cell r="J549">
            <v>400.11500000000001</v>
          </cell>
        </row>
        <row r="550">
          <cell r="A550" t="str">
            <v>142-4</v>
          </cell>
          <cell r="B550">
            <v>5057</v>
          </cell>
          <cell r="C550">
            <v>5</v>
          </cell>
          <cell r="D550" t="str">
            <v>B</v>
          </cell>
          <cell r="E550">
            <v>142</v>
          </cell>
          <cell r="F550" t="str">
            <v>Z</v>
          </cell>
          <cell r="G550">
            <v>4</v>
          </cell>
          <cell r="H550" t="str">
            <v>C5705B-142Z-4</v>
          </cell>
          <cell r="I550">
            <v>0.83499999999999996</v>
          </cell>
          <cell r="J550">
            <v>401.11</v>
          </cell>
        </row>
      </sheetData>
      <sheetData sheetId="2">
        <row r="3">
          <cell r="AT3" t="str">
            <v>uncertain</v>
          </cell>
          <cell r="AU3">
            <v>0</v>
          </cell>
        </row>
        <row r="4">
          <cell r="AT4" t="str">
            <v>likely</v>
          </cell>
          <cell r="AU4">
            <v>1</v>
          </cell>
        </row>
        <row r="5">
          <cell r="AT5" t="str">
            <v>certain</v>
          </cell>
          <cell r="AU5">
            <v>2</v>
          </cell>
        </row>
        <row r="12">
          <cell r="AI12" t="str">
            <v>undeformed</v>
          </cell>
          <cell r="AJ12">
            <v>0</v>
          </cell>
        </row>
        <row r="13">
          <cell r="AI13" t="str">
            <v>minor fracturing</v>
          </cell>
          <cell r="AJ13">
            <v>1</v>
          </cell>
        </row>
        <row r="14">
          <cell r="AI14" t="str">
            <v>moderate fracturing</v>
          </cell>
          <cell r="AJ14">
            <v>2</v>
          </cell>
        </row>
        <row r="15">
          <cell r="AI15" t="str">
            <v>fracturing with incipient grain size reduction and rotation</v>
          </cell>
          <cell r="AJ15">
            <v>3</v>
          </cell>
        </row>
        <row r="16">
          <cell r="AI16" t="str">
            <v>well-developed cataclasis</v>
          </cell>
          <cell r="AJ16">
            <v>4</v>
          </cell>
        </row>
        <row r="17">
          <cell r="AI17" t="str">
            <v>Ultracataclasite (or fault gouge)</v>
          </cell>
          <cell r="AJ17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_list_lookup]\\lab.chikyu.jamstec.go.jp\Temp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_list_lookup]\Users\Joe\Documents\Oman DP\Br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_list_lookup]\Users\Joe\Documents\Oman DP\Br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_list_lookup]\Users\Joe\Documents\Oman DP\B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499984740745262"/>
  </sheetPr>
  <dimension ref="A1:BB529"/>
  <sheetViews>
    <sheetView tabSelected="1" workbookViewId="0">
      <pane xSplit="9" ySplit="2" topLeftCell="J520" activePane="bottomRight" state="frozen"/>
      <selection pane="topRight" activeCell="J1" sqref="J1"/>
      <selection pane="bottomLeft" activeCell="A3" sqref="A3"/>
      <selection pane="bottomRight" activeCell="K3" sqref="K3:L529"/>
    </sheetView>
  </sheetViews>
  <sheetFormatPr baseColWidth="10" defaultColWidth="10.83203125" defaultRowHeight="14" x14ac:dyDescent="0"/>
  <cols>
    <col min="1" max="1" width="8.5" style="44" customWidth="1"/>
    <col min="2" max="3" width="12" style="30" customWidth="1"/>
    <col min="4" max="4" width="12.83203125" style="30" customWidth="1"/>
    <col min="5" max="5" width="5" style="30" bestFit="1" customWidth="1"/>
    <col min="6" max="6" width="7" style="30" customWidth="1"/>
    <col min="7" max="7" width="6.5" style="67" customWidth="1"/>
    <col min="8" max="8" width="6.6640625" style="2" customWidth="1"/>
    <col min="9" max="9" width="7.83203125" style="2" customWidth="1"/>
    <col min="10" max="10" width="7.83203125" style="68" customWidth="1"/>
    <col min="11" max="11" width="11.1640625" style="70" customWidth="1"/>
    <col min="12" max="12" width="12.5" style="70" customWidth="1"/>
    <col min="13" max="13" width="13" style="32" bestFit="1" customWidth="1"/>
    <col min="14" max="14" width="9.6640625" style="30" customWidth="1"/>
    <col min="15" max="17" width="10.83203125" style="30"/>
    <col min="18" max="18" width="13.6640625" style="30" customWidth="1"/>
    <col min="19" max="19" width="14.5" style="30" customWidth="1"/>
    <col min="20" max="22" width="17" style="31" customWidth="1"/>
    <col min="23" max="23" width="10.83203125" style="35"/>
    <col min="24" max="26" width="10.83203125" style="30"/>
    <col min="27" max="27" width="10.6640625" style="30" customWidth="1"/>
    <col min="28" max="28" width="13" style="35" customWidth="1"/>
    <col min="29" max="29" width="14" style="30" customWidth="1"/>
    <col min="30" max="30" width="10.6640625" style="30" customWidth="1"/>
    <col min="31" max="31" width="9.5" style="30" customWidth="1"/>
    <col min="32" max="35" width="12.1640625" style="30" customWidth="1"/>
    <col min="36" max="36" width="14.5" style="30" bestFit="1" customWidth="1"/>
    <col min="37" max="37" width="4.1640625" style="30" customWidth="1"/>
    <col min="38" max="38" width="4" style="30" customWidth="1"/>
    <col min="39" max="39" width="3.83203125" style="30" customWidth="1"/>
    <col min="40" max="41" width="4" style="30" customWidth="1"/>
    <col min="42" max="43" width="27.83203125" style="31" customWidth="1"/>
    <col min="44" max="44" width="23.1640625" style="30" customWidth="1"/>
    <col min="45" max="16384" width="10.83203125" style="30"/>
  </cols>
  <sheetData>
    <row r="1" spans="1:54" s="38" customFormat="1">
      <c r="A1" s="42"/>
      <c r="U1" s="39"/>
      <c r="V1" s="39"/>
      <c r="W1" s="40"/>
      <c r="AB1" s="40"/>
      <c r="AP1" s="39"/>
      <c r="AQ1" s="39"/>
    </row>
    <row r="2" spans="1:54" ht="120">
      <c r="A2" s="43" t="s">
        <v>197</v>
      </c>
      <c r="B2" s="24" t="s">
        <v>198</v>
      </c>
      <c r="C2" s="30" t="s">
        <v>33</v>
      </c>
      <c r="D2" s="30" t="s">
        <v>34</v>
      </c>
      <c r="E2" s="30" t="s">
        <v>35</v>
      </c>
      <c r="F2" s="30" t="s">
        <v>36</v>
      </c>
      <c r="G2" s="64" t="s">
        <v>66</v>
      </c>
      <c r="H2" s="65" t="s">
        <v>37</v>
      </c>
      <c r="I2" s="65" t="s">
        <v>38</v>
      </c>
      <c r="J2" s="66" t="s">
        <v>267</v>
      </c>
      <c r="K2" s="66" t="s">
        <v>39</v>
      </c>
      <c r="L2" s="66" t="s">
        <v>40</v>
      </c>
      <c r="M2" s="32" t="s">
        <v>247</v>
      </c>
      <c r="N2" s="22" t="s">
        <v>46</v>
      </c>
      <c r="O2" s="29" t="s">
        <v>250</v>
      </c>
      <c r="P2" s="29" t="s">
        <v>248</v>
      </c>
      <c r="Q2" s="29" t="s">
        <v>249</v>
      </c>
      <c r="R2" s="33" t="s">
        <v>251</v>
      </c>
      <c r="S2" s="22" t="s">
        <v>252</v>
      </c>
      <c r="T2" s="23" t="s">
        <v>253</v>
      </c>
      <c r="U2" s="22" t="s">
        <v>49</v>
      </c>
      <c r="V2" s="22" t="s">
        <v>50</v>
      </c>
      <c r="W2" s="22" t="s">
        <v>51</v>
      </c>
      <c r="X2" s="22" t="s">
        <v>47</v>
      </c>
      <c r="Y2" s="22" t="s">
        <v>48</v>
      </c>
      <c r="Z2" s="22" t="s">
        <v>52</v>
      </c>
      <c r="AA2" s="22" t="s">
        <v>53</v>
      </c>
      <c r="AB2" s="22" t="s">
        <v>54</v>
      </c>
      <c r="AC2" s="22" t="s">
        <v>254</v>
      </c>
      <c r="AD2" s="22" t="s">
        <v>255</v>
      </c>
      <c r="AE2" s="22" t="s">
        <v>256</v>
      </c>
      <c r="AF2" s="22" t="s">
        <v>257</v>
      </c>
      <c r="AG2" s="22" t="s">
        <v>56</v>
      </c>
      <c r="AH2" s="22" t="s">
        <v>55</v>
      </c>
      <c r="AI2" s="22" t="s">
        <v>58</v>
      </c>
      <c r="AJ2" s="22" t="s">
        <v>57</v>
      </c>
      <c r="AK2" s="22"/>
      <c r="AL2" s="22"/>
      <c r="AM2" s="22"/>
      <c r="AN2" s="22"/>
      <c r="AO2" s="22"/>
      <c r="AP2" s="23" t="s">
        <v>59</v>
      </c>
      <c r="AQ2" s="23" t="s">
        <v>60</v>
      </c>
      <c r="AR2" s="22" t="s">
        <v>42</v>
      </c>
      <c r="AS2" s="22" t="s">
        <v>264</v>
      </c>
      <c r="AT2" s="22" t="s">
        <v>265</v>
      </c>
      <c r="AU2" s="22" t="s">
        <v>266</v>
      </c>
      <c r="AV2" s="75" t="s">
        <v>588</v>
      </c>
      <c r="AW2" s="22" t="s">
        <v>589</v>
      </c>
      <c r="AX2" s="22" t="s">
        <v>590</v>
      </c>
      <c r="AY2" s="22" t="s">
        <v>591</v>
      </c>
      <c r="AZ2" s="22" t="s">
        <v>592</v>
      </c>
      <c r="BA2" s="22" t="s">
        <v>593</v>
      </c>
      <c r="BB2" s="22" t="s">
        <v>594</v>
      </c>
    </row>
    <row r="3" spans="1:54">
      <c r="A3" s="76">
        <v>43319</v>
      </c>
      <c r="B3" s="2" t="s">
        <v>1408</v>
      </c>
      <c r="C3" s="73"/>
      <c r="D3" s="73" t="s">
        <v>1383</v>
      </c>
      <c r="E3" s="73">
        <v>1</v>
      </c>
      <c r="F3" s="73">
        <v>2</v>
      </c>
      <c r="G3" s="67" t="str">
        <f>E3&amp;"-"&amp;F3</f>
        <v>1-2</v>
      </c>
      <c r="H3" s="2">
        <v>69.5</v>
      </c>
      <c r="I3" s="2">
        <v>70.5</v>
      </c>
      <c r="J3" s="68" t="str">
        <f>IF(((VLOOKUP($G3,Depth_Lookup!$A$3:$J$561,9,FALSE))-(I3/100))&gt;=0,"Good","Too Long")</f>
        <v>Good</v>
      </c>
      <c r="K3" s="69">
        <f>(VLOOKUP($G3,Depth_Lookup!$A$3:$J$561,10,FALSE))+(H3/100)</f>
        <v>1.595</v>
      </c>
      <c r="L3" s="69">
        <f>(VLOOKUP($G3,Depth_Lookup!$A$3:$J$561,10,FALSE))+(I3/100)</f>
        <v>1.605</v>
      </c>
      <c r="M3" s="34" t="s">
        <v>244</v>
      </c>
      <c r="N3" s="1"/>
      <c r="Q3" s="31" t="e">
        <f>VLOOKUP(P3,[1]definitions_list_lookup!$AT$3:$AU$5,2,FALSE)</f>
        <v>#N/A</v>
      </c>
      <c r="R3" s="30">
        <v>1</v>
      </c>
      <c r="T3" s="31" t="e">
        <f>VLOOKUP(S3,definitions_list_lookup!$AI$12:$AJ$17,2,FALSE)</f>
        <v>#N/A</v>
      </c>
      <c r="AB3" s="30"/>
      <c r="AK3" s="30" t="e">
        <f>+(IF($AH3&lt;$AJ3,((MIN($AJ3,$AH3)+(DEGREES(ATAN((TAN(RADIANS($AI3))/((TAN(RADIANS($AG3))*SIN(RADIANS(ABS($AH3-$AJ3))))))-(COS(RADIANS(ABS($AH3-$AJ3)))/SIN(RADIANS(ABS($AH3-$AJ3)))))))-180)),((MAX($AJ3,$AH3)-(DEGREES(ATAN((TAN(RADIANS($AI3))/((TAN(RADIANS($AG3))*SIN(RADIANS(ABS($AH3-$AJ3))))))-(COS(RADIANS(ABS($AH3-$AJ3)))/SIN(RADIANS(ABS($AH3-$AJ3)))))))-180))))</f>
        <v>#DIV/0!</v>
      </c>
      <c r="AL3" s="30" t="e">
        <f t="shared" ref="AL3:AL66" si="0">IF($AK3&gt;0,$AK3,360+$AK3)</f>
        <v>#DIV/0!</v>
      </c>
      <c r="AM3" s="30" t="e">
        <f>+ABS(DEGREES(ATAN((COS(RADIANS(ABS($AK3+180-(IF($AH3&gt;$AJ3,MAX($AI3,$AH3),MIN($AH3,$AJ3))))))/(TAN(RADIANS($AG3)))))))</f>
        <v>#DIV/0!</v>
      </c>
      <c r="AN3" s="30" t="e">
        <f t="shared" ref="AN3:AN66" si="1">+IF(($AK3+90)&gt;0,$AK3+90,$AK3+450)</f>
        <v>#DIV/0!</v>
      </c>
      <c r="AO3" s="30" t="e">
        <f t="shared" ref="AO3:AO66" si="2">-$AM3+90</f>
        <v>#DIV/0!</v>
      </c>
      <c r="AP3" s="31" t="e">
        <f>IF(($AL3&lt;180),$AL3+180,$AL3-180)</f>
        <v>#DIV/0!</v>
      </c>
      <c r="AQ3" s="31" t="e">
        <f t="shared" ref="AQ3:AQ66" si="3">-$AM3+90</f>
        <v>#DIV/0!</v>
      </c>
      <c r="AV3" s="30">
        <v>1</v>
      </c>
    </row>
    <row r="4" spans="1:54" ht="28">
      <c r="A4" s="76">
        <v>43319</v>
      </c>
      <c r="B4" s="2" t="s">
        <v>1408</v>
      </c>
      <c r="C4" s="73"/>
      <c r="D4" s="73" t="s">
        <v>1383</v>
      </c>
      <c r="E4" s="30">
        <v>2</v>
      </c>
      <c r="F4" s="30">
        <v>1</v>
      </c>
      <c r="G4" s="67" t="str">
        <f t="shared" ref="G4:G47" si="4">E4&amp;"-"&amp;F4</f>
        <v>2-1</v>
      </c>
      <c r="H4" s="2">
        <v>31</v>
      </c>
      <c r="I4" s="2">
        <v>46</v>
      </c>
      <c r="J4" s="68" t="str">
        <f>IF(((VLOOKUP($G4,Depth_Lookup!$A$3:$J$561,9,FALSE))-(I4/100))&gt;=0,"Good","Too Long")</f>
        <v>Good</v>
      </c>
      <c r="K4" s="69">
        <f>(VLOOKUP($G4,Depth_Lookup!$A$3:$J$561,10,FALSE))+(H4/100)</f>
        <v>3.0100000000000002</v>
      </c>
      <c r="L4" s="69">
        <f>(VLOOKUP($G4,Depth_Lookup!$A$3:$J$561,10,FALSE))+(I4/100)</f>
        <v>3.16</v>
      </c>
      <c r="M4" s="34" t="s">
        <v>242</v>
      </c>
      <c r="N4" s="1" t="s">
        <v>154</v>
      </c>
      <c r="O4" s="30" t="s">
        <v>152</v>
      </c>
      <c r="P4" s="30" t="s">
        <v>202</v>
      </c>
      <c r="Q4" s="31">
        <f>VLOOKUP(P4,[1]definitions_list_lookup!$AT$3:$AU$5,2,FALSE)</f>
        <v>1</v>
      </c>
      <c r="R4" s="30">
        <v>15</v>
      </c>
      <c r="S4" s="30" t="s">
        <v>258</v>
      </c>
      <c r="T4" s="31">
        <f>VLOOKUP(S4,definitions_list_lookup!$AI$12:$AJ$17,2,FALSE)</f>
        <v>3</v>
      </c>
      <c r="U4" s="77">
        <v>80</v>
      </c>
      <c r="V4" s="77">
        <v>20</v>
      </c>
      <c r="Y4" s="30" t="s">
        <v>1389</v>
      </c>
      <c r="Z4" s="30" t="s">
        <v>242</v>
      </c>
      <c r="AB4" s="30"/>
      <c r="AE4" s="30">
        <v>189</v>
      </c>
      <c r="AF4" s="30">
        <v>62</v>
      </c>
      <c r="AG4" s="30">
        <v>3</v>
      </c>
      <c r="AH4" s="30">
        <v>90</v>
      </c>
      <c r="AI4" s="30">
        <v>64</v>
      </c>
      <c r="AJ4" s="30">
        <v>180</v>
      </c>
      <c r="AK4" s="30">
        <f t="shared" ref="AK4" si="5">+(IF($AH4&lt;$AJ4,((MIN($AJ4,$AH4)+(DEGREES(ATAN((TAN(RADIANS($AI4))/((TAN(RADIANS($AG4))*SIN(RADIANS(ABS($AH4-$AJ4))))))-(COS(RADIANS(ABS($AH4-$AJ4)))/SIN(RADIANS(ABS($AH4-$AJ4)))))))-180)),((MAX($AJ4,$AH4)-(DEGREES(ATAN((TAN(RADIANS($AI4))/((TAN(RADIANS($AG4))*SIN(RADIANS(ABS($AH4-$AJ4))))))-(COS(RADIANS(ABS($AH4-$AJ4)))/SIN(RADIANS(ABS($AH4-$AJ4)))))))-180))))</f>
        <v>-1.4642175468869141</v>
      </c>
      <c r="AL4" s="30">
        <f t="shared" si="0"/>
        <v>358.53578245311309</v>
      </c>
      <c r="AM4" s="30">
        <f t="shared" ref="AM4" si="6">+ABS(DEGREES(ATAN((COS(RADIANS(ABS($AK4+180-(IF($AH4&gt;$AJ4,MAX($AI4,$AH4),MIN($AH4,$AJ4))))))/(TAN(RADIANS($AG4)))))))</f>
        <v>25.992628356095572</v>
      </c>
      <c r="AN4" s="30">
        <f t="shared" si="1"/>
        <v>88.535782453113086</v>
      </c>
      <c r="AO4" s="30">
        <f t="shared" si="2"/>
        <v>64.007371643904435</v>
      </c>
      <c r="AP4" s="78">
        <f t="shared" ref="AP4" si="7">IF(($AL4&lt;180),$AL4+180,$AL4-180)</f>
        <v>178.53578245311309</v>
      </c>
      <c r="AQ4" s="78">
        <f t="shared" si="3"/>
        <v>64.007371643904435</v>
      </c>
    </row>
    <row r="5" spans="1:54" ht="28">
      <c r="A5" s="76">
        <v>43319</v>
      </c>
      <c r="B5" s="2" t="s">
        <v>1408</v>
      </c>
      <c r="C5" s="73"/>
      <c r="D5" s="73" t="s">
        <v>1383</v>
      </c>
      <c r="E5" s="30">
        <v>2</v>
      </c>
      <c r="F5" s="30">
        <v>2</v>
      </c>
      <c r="G5" s="67" t="str">
        <f t="shared" si="4"/>
        <v>2-2</v>
      </c>
      <c r="H5" s="2">
        <v>15</v>
      </c>
      <c r="I5" s="2">
        <v>80</v>
      </c>
      <c r="J5" s="68" t="str">
        <f>IF(((VLOOKUP($G5,Depth_Lookup!$A$3:$J$561,9,FALSE))-(I5/100))&gt;=0,"Good","Too Long")</f>
        <v>Good</v>
      </c>
      <c r="K5" s="69">
        <f>(VLOOKUP($G5,Depth_Lookup!$A$3:$J$561,10,FALSE))+(H5/100)</f>
        <v>3.4</v>
      </c>
      <c r="L5" s="69">
        <f>(VLOOKUP($G5,Depth_Lookup!$A$3:$J$561,10,FALSE))+(I5/100)</f>
        <v>4.05</v>
      </c>
      <c r="M5" s="34" t="s">
        <v>243</v>
      </c>
      <c r="N5" s="1" t="s">
        <v>155</v>
      </c>
      <c r="O5" s="30" t="s">
        <v>152</v>
      </c>
      <c r="P5" s="30" t="s">
        <v>201</v>
      </c>
      <c r="Q5" s="31">
        <f>VLOOKUP(P5,[1]definitions_list_lookup!$AT$3:$AU$5,2,FALSE)</f>
        <v>0</v>
      </c>
      <c r="R5" s="30">
        <v>2</v>
      </c>
      <c r="S5" s="30" t="s">
        <v>259</v>
      </c>
      <c r="T5" s="31">
        <f>VLOOKUP(S5,definitions_list_lookup!$AI$12:$AJ$17,2,FALSE)</f>
        <v>4</v>
      </c>
      <c r="AB5" s="30"/>
      <c r="AE5" s="30">
        <v>309</v>
      </c>
      <c r="AF5" s="30">
        <v>10</v>
      </c>
      <c r="AG5" s="30">
        <v>85</v>
      </c>
      <c r="AH5" s="30">
        <v>90</v>
      </c>
      <c r="AI5" s="30">
        <v>75</v>
      </c>
      <c r="AJ5" s="30">
        <v>0</v>
      </c>
      <c r="AK5" s="30">
        <f>+(IF($AH5&lt;$AJ5,((MIN($AJ5,$AH5)+(DEGREES(ATAN((TAN(RADIANS($AI5))/((TAN(RADIANS($AG5))*SIN(RADIANS(ABS($AH5-$AJ5))))))-(COS(RADIANS(ABS($AH5-$AJ5)))/SIN(RADIANS(ABS($AH5-$AJ5)))))))-180)),((MAX($AJ5,$AH5)-(DEGREES(ATAN((TAN(RADIANS($AI5))/((TAN(RADIANS($AG5))*SIN(RADIANS(ABS($AH5-$AJ5))))))-(COS(RADIANS(ABS($AH5-$AJ5)))/SIN(RADIANS(ABS($AH5-$AJ5)))))))-180))))</f>
        <v>-108.08248883403496</v>
      </c>
      <c r="AL5" s="30">
        <f t="shared" si="0"/>
        <v>251.91751116596504</v>
      </c>
      <c r="AM5" s="30">
        <f>+ABS(DEGREES(ATAN((COS(RADIANS(ABS($AK5+180-(IF($AH5&gt;$AJ5,MAX($AI5,$AH5),MIN($AH5,$AJ5))))))/(TAN(RADIANS($AG5)))))))</f>
        <v>4.7542143188848884</v>
      </c>
      <c r="AN5" s="30">
        <f t="shared" si="1"/>
        <v>341.91751116596504</v>
      </c>
      <c r="AO5" s="30">
        <f t="shared" si="2"/>
        <v>85.245785681115109</v>
      </c>
      <c r="AP5" s="78">
        <f>IF(($AL5&lt;180),$AL5+180,$AL5-180)</f>
        <v>71.917511165965038</v>
      </c>
      <c r="AQ5" s="78">
        <f t="shared" si="3"/>
        <v>85.245785681115109</v>
      </c>
      <c r="AW5" s="30" t="s">
        <v>1409</v>
      </c>
    </row>
    <row r="6" spans="1:54">
      <c r="A6" s="76">
        <v>43319</v>
      </c>
      <c r="B6" s="2" t="s">
        <v>1408</v>
      </c>
      <c r="C6" s="73"/>
      <c r="D6" s="73" t="s">
        <v>1383</v>
      </c>
      <c r="E6" s="30">
        <v>3</v>
      </c>
      <c r="F6" s="30">
        <v>2</v>
      </c>
      <c r="G6" s="67" t="str">
        <f t="shared" si="4"/>
        <v>3-2</v>
      </c>
      <c r="H6" s="2">
        <v>19.5</v>
      </c>
      <c r="I6" s="2">
        <v>30.5</v>
      </c>
      <c r="J6" s="68" t="str">
        <f>IF(((VLOOKUP($G6,Depth_Lookup!$A$3:$J$561,9,FALSE))-(I6/100))&gt;=0,"Good","Too Long")</f>
        <v>Good</v>
      </c>
      <c r="K6" s="69">
        <f>(VLOOKUP($G6,Depth_Lookup!$A$3:$J$561,10,FALSE))+(H6/100)</f>
        <v>6.8000000000000007</v>
      </c>
      <c r="L6" s="69">
        <f>(VLOOKUP($G6,Depth_Lookup!$A$3:$J$561,10,FALSE))+(I6/100)</f>
        <v>6.91</v>
      </c>
      <c r="M6" s="34" t="s">
        <v>242</v>
      </c>
      <c r="N6" s="1"/>
      <c r="P6" s="30" t="s">
        <v>202</v>
      </c>
      <c r="Q6" s="31">
        <f>VLOOKUP(P6,[1]definitions_list_lookup!$AT$3:$AU$5,2,FALSE)</f>
        <v>1</v>
      </c>
      <c r="T6" s="31" t="e">
        <f>VLOOKUP(S6,definitions_list_lookup!$AI$12:$AJ$17,2,FALSE)</f>
        <v>#N/A</v>
      </c>
      <c r="AB6" s="30" t="s">
        <v>1410</v>
      </c>
      <c r="AG6" s="30">
        <v>4</v>
      </c>
      <c r="AH6" s="30">
        <v>90</v>
      </c>
      <c r="AI6" s="30">
        <v>47</v>
      </c>
      <c r="AJ6" s="30">
        <v>180</v>
      </c>
      <c r="AK6" s="30">
        <f t="shared" ref="AK6:AK47" si="8">+(IF($AH6&lt;$AJ6,((MIN($AJ6,$AH6)+(DEGREES(ATAN((TAN(RADIANS($AI6))/((TAN(RADIANS($AG6))*SIN(RADIANS(ABS($AH6-$AJ6))))))-(COS(RADIANS(ABS($AH6-$AJ6)))/SIN(RADIANS(ABS($AH6-$AJ6)))))))-180)),((MAX($AJ6,$AH6)-(DEGREES(ATAN((TAN(RADIANS($AI6))/((TAN(RADIANS($AG6))*SIN(RADIANS(ABS($AH6-$AJ6))))))-(COS(RADIANS(ABS($AH6-$AJ6)))/SIN(RADIANS(ABS($AH6-$AJ6)))))))-180))))</f>
        <v>-3.7308501879865617</v>
      </c>
      <c r="AL6" s="30">
        <f t="shared" si="0"/>
        <v>356.26914981201344</v>
      </c>
      <c r="AM6" s="30">
        <f t="shared" ref="AM6:AM47" si="9">+ABS(DEGREES(ATAN((COS(RADIANS(ABS($AK6+180-(IF($AH6&gt;$AJ6,MAX($AI6,$AH6),MIN($AH6,$AJ6))))))/(TAN(RADIANS($AG6)))))))</f>
        <v>42.939375457973611</v>
      </c>
      <c r="AN6" s="30">
        <f t="shared" si="1"/>
        <v>86.269149812013438</v>
      </c>
      <c r="AO6" s="30">
        <f t="shared" si="2"/>
        <v>47.060624542026389</v>
      </c>
      <c r="AP6" s="78">
        <f t="shared" ref="AP6:AP47" si="10">IF(($AL6&lt;180),$AL6+180,$AL6-180)</f>
        <v>176.26914981201344</v>
      </c>
      <c r="AQ6" s="78">
        <f t="shared" si="3"/>
        <v>47.060624542026389</v>
      </c>
      <c r="AW6" s="30" t="s">
        <v>1411</v>
      </c>
    </row>
    <row r="7" spans="1:54" ht="28">
      <c r="A7" s="76">
        <v>43319</v>
      </c>
      <c r="B7" s="2" t="s">
        <v>1408</v>
      </c>
      <c r="C7" s="73"/>
      <c r="D7" s="73" t="s">
        <v>1383</v>
      </c>
      <c r="E7" s="30">
        <v>3</v>
      </c>
      <c r="F7" s="30">
        <v>3</v>
      </c>
      <c r="G7" s="67" t="str">
        <f t="shared" si="4"/>
        <v>3-3</v>
      </c>
      <c r="H7" s="2">
        <v>26</v>
      </c>
      <c r="I7" s="2">
        <v>27</v>
      </c>
      <c r="J7" s="68" t="str">
        <f>IF(((VLOOKUP($G7,Depth_Lookup!$A$3:$J$561,9,FALSE))-(I7/100))&gt;=0,"Good","Too Long")</f>
        <v>Good</v>
      </c>
      <c r="K7" s="69">
        <f>(VLOOKUP($G7,Depth_Lookup!$A$3:$J$561,10,FALSE))+(H7/100)</f>
        <v>7.72</v>
      </c>
      <c r="L7" s="69">
        <f>(VLOOKUP($G7,Depth_Lookup!$A$3:$J$561,10,FALSE))+(I7/100)</f>
        <v>7.73</v>
      </c>
      <c r="M7" s="34" t="s">
        <v>243</v>
      </c>
      <c r="N7" s="1" t="s">
        <v>154</v>
      </c>
      <c r="P7" s="30" t="s">
        <v>201</v>
      </c>
      <c r="Q7" s="31">
        <f>VLOOKUP(P7,[1]definitions_list_lookup!$AT$3:$AU$5,2,FALSE)</f>
        <v>0</v>
      </c>
      <c r="T7" s="31" t="e">
        <f>VLOOKUP(S7,definitions_list_lookup!$AI$12:$AJ$17,2,FALSE)</f>
        <v>#N/A</v>
      </c>
      <c r="AB7" s="30"/>
      <c r="AG7" s="30">
        <v>31</v>
      </c>
      <c r="AH7" s="30">
        <v>90</v>
      </c>
      <c r="AI7" s="30">
        <v>15</v>
      </c>
      <c r="AJ7" s="30">
        <v>270</v>
      </c>
      <c r="AK7" s="30">
        <f>+(IF($AH7&lt;$AJ7,((MIN($AJ7,$AH7)+(DEGREES(ATAN((TAN(RADIANS($AI7))/((TAN(RADIANS($AG7))*SIN(RADIANS(ABS($AH7-$AJ7))))))-(COS(RADIANS(ABS($AH7-$AJ7)))/SIN(RADIANS(ABS($AH7-$AJ7)))))))-180)),((MAX($AJ7,$AH7)-(DEGREES(ATAN((TAN(RADIANS($AI7))/((TAN(RADIANS($AG7))*SIN(RADIANS(ABS($AH7-$AJ7))))))-(COS(RADIANS(ABS($AH7-$AJ7)))/SIN(RADIANS(ABS($AH7-$AJ7)))))))-180))))</f>
        <v>0</v>
      </c>
      <c r="AL7" s="30">
        <f>IF($AK7&gt;0,$AK7,360+$AK7)</f>
        <v>360</v>
      </c>
      <c r="AM7" s="30">
        <f t="shared" si="9"/>
        <v>5.8412744586958878E-15</v>
      </c>
      <c r="AN7" s="30">
        <f t="shared" si="1"/>
        <v>90</v>
      </c>
      <c r="AO7" s="30">
        <f t="shared" si="2"/>
        <v>90</v>
      </c>
      <c r="AP7" s="78">
        <f t="shared" si="10"/>
        <v>180</v>
      </c>
      <c r="AQ7" s="78">
        <f t="shared" si="3"/>
        <v>90</v>
      </c>
    </row>
    <row r="8" spans="1:54">
      <c r="A8" s="76">
        <v>43319</v>
      </c>
      <c r="B8" s="2" t="s">
        <v>1408</v>
      </c>
      <c r="C8" s="73"/>
      <c r="D8" s="73" t="s">
        <v>1383</v>
      </c>
      <c r="E8" s="30">
        <v>3</v>
      </c>
      <c r="F8" s="30">
        <v>3</v>
      </c>
      <c r="G8" s="67" t="str">
        <f t="shared" si="4"/>
        <v>3-3</v>
      </c>
      <c r="H8" s="2">
        <v>55</v>
      </c>
      <c r="I8" s="2">
        <v>55.5</v>
      </c>
      <c r="J8" s="68" t="str">
        <f>IF(((VLOOKUP($G8,Depth_Lookup!$A$3:$J$561,9,FALSE))-(I8/100))&gt;=0,"Good","Too Long")</f>
        <v>Good</v>
      </c>
      <c r="K8" s="69">
        <f>(VLOOKUP($G8,Depth_Lookup!$A$3:$J$561,10,FALSE))+(H8/100)</f>
        <v>8.01</v>
      </c>
      <c r="L8" s="69">
        <f>(VLOOKUP($G8,Depth_Lookup!$A$3:$J$561,10,FALSE))+(I8/100)</f>
        <v>8.0150000000000006</v>
      </c>
      <c r="M8" s="34" t="s">
        <v>246</v>
      </c>
      <c r="N8" s="1"/>
      <c r="P8" s="30" t="s">
        <v>203</v>
      </c>
      <c r="Q8" s="31">
        <f>VLOOKUP(P8,[1]definitions_list_lookup!$AT$3:$AU$5,2,FALSE)</f>
        <v>2</v>
      </c>
      <c r="T8" s="31" t="e">
        <f>VLOOKUP(S8,definitions_list_lookup!$AI$12:$AJ$17,2,FALSE)</f>
        <v>#N/A</v>
      </c>
      <c r="AB8" s="30" t="s">
        <v>1412</v>
      </c>
      <c r="AG8" s="30">
        <v>29</v>
      </c>
      <c r="AH8" s="30">
        <v>90</v>
      </c>
      <c r="AI8" s="30">
        <v>2</v>
      </c>
      <c r="AJ8" s="30">
        <v>0</v>
      </c>
      <c r="AK8" s="30">
        <f t="shared" si="8"/>
        <v>-93.604797757557435</v>
      </c>
      <c r="AL8" s="30">
        <f t="shared" si="0"/>
        <v>266.39520224244256</v>
      </c>
      <c r="AM8" s="30">
        <f t="shared" si="9"/>
        <v>60.951859111138816</v>
      </c>
      <c r="AN8" s="30">
        <f t="shared" si="1"/>
        <v>356.39520224244256</v>
      </c>
      <c r="AO8" s="30">
        <f t="shared" si="2"/>
        <v>29.048140888861184</v>
      </c>
      <c r="AP8" s="78">
        <f t="shared" si="10"/>
        <v>86.395202242442565</v>
      </c>
      <c r="AQ8" s="78">
        <f t="shared" si="3"/>
        <v>29.048140888861184</v>
      </c>
    </row>
    <row r="9" spans="1:54">
      <c r="A9" s="76">
        <v>43319</v>
      </c>
      <c r="B9" s="2" t="s">
        <v>1408</v>
      </c>
      <c r="C9" s="73"/>
      <c r="D9" s="73" t="s">
        <v>1383</v>
      </c>
      <c r="E9" s="30">
        <v>3</v>
      </c>
      <c r="F9" s="30">
        <v>3</v>
      </c>
      <c r="G9" s="67" t="str">
        <f t="shared" si="4"/>
        <v>3-3</v>
      </c>
      <c r="H9" s="2">
        <v>66</v>
      </c>
      <c r="I9" s="2">
        <v>66.5</v>
      </c>
      <c r="J9" s="68" t="str">
        <f>IF(((VLOOKUP($G9,Depth_Lookup!$A$3:$J$561,9,FALSE))-(I9/100))&gt;=0,"Good","Too Long")</f>
        <v>Good</v>
      </c>
      <c r="K9" s="69">
        <f>(VLOOKUP($G9,Depth_Lookup!$A$3:$J$561,10,FALSE))+(H9/100)</f>
        <v>8.1199999999999992</v>
      </c>
      <c r="L9" s="69">
        <f>(VLOOKUP($G9,Depth_Lookup!$A$3:$J$561,10,FALSE))+(I9/100)</f>
        <v>8.125</v>
      </c>
      <c r="M9" s="34" t="s">
        <v>244</v>
      </c>
      <c r="N9" s="1"/>
      <c r="P9" s="30" t="s">
        <v>202</v>
      </c>
      <c r="Q9" s="31">
        <f>VLOOKUP(P9,[1]definitions_list_lookup!$AT$3:$AU$5,2,FALSE)</f>
        <v>1</v>
      </c>
      <c r="T9" s="31" t="e">
        <f>VLOOKUP(S9,definitions_list_lookup!$AI$12:$AJ$17,2,FALSE)</f>
        <v>#N/A</v>
      </c>
      <c r="AB9" s="30"/>
      <c r="AG9" s="30">
        <v>2</v>
      </c>
      <c r="AH9" s="30">
        <v>90</v>
      </c>
      <c r="AI9" s="30">
        <v>37</v>
      </c>
      <c r="AJ9" s="30">
        <v>180</v>
      </c>
      <c r="AK9" s="30">
        <f t="shared" si="8"/>
        <v>-2.6532699076592507</v>
      </c>
      <c r="AL9" s="30">
        <f t="shared" si="0"/>
        <v>357.34673009234075</v>
      </c>
      <c r="AM9" s="30">
        <f t="shared" si="9"/>
        <v>52.970457905504531</v>
      </c>
      <c r="AN9" s="30">
        <f t="shared" si="1"/>
        <v>87.346730092340749</v>
      </c>
      <c r="AO9" s="30">
        <f t="shared" si="2"/>
        <v>37.029542094495469</v>
      </c>
      <c r="AP9" s="78">
        <f t="shared" si="10"/>
        <v>177.34673009234075</v>
      </c>
      <c r="AQ9" s="78">
        <f t="shared" si="3"/>
        <v>37.029542094495469</v>
      </c>
    </row>
    <row r="10" spans="1:54">
      <c r="A10" s="76">
        <v>43319</v>
      </c>
      <c r="B10" s="2" t="s">
        <v>1408</v>
      </c>
      <c r="C10" s="73"/>
      <c r="D10" s="73" t="s">
        <v>1383</v>
      </c>
      <c r="E10" s="30">
        <v>3</v>
      </c>
      <c r="F10" s="30">
        <v>4</v>
      </c>
      <c r="G10" s="67" t="str">
        <f t="shared" si="4"/>
        <v>3-4</v>
      </c>
      <c r="H10" s="2">
        <v>0</v>
      </c>
      <c r="I10" s="2">
        <v>0.3</v>
      </c>
      <c r="J10" s="68" t="str">
        <f>IF(((VLOOKUP($G10,Depth_Lookup!$A$3:$J$561,9,FALSE))-(I10/100))&gt;=0,"Good","Too Long")</f>
        <v>Good</v>
      </c>
      <c r="K10" s="69">
        <f>(VLOOKUP($G10,Depth_Lookup!$A$3:$J$561,10,FALSE))+(H10/100)</f>
        <v>8.3149999999999995</v>
      </c>
      <c r="L10" s="69">
        <f>(VLOOKUP($G10,Depth_Lookup!$A$3:$J$561,10,FALSE))+(I10/100)</f>
        <v>8.3179999999999996</v>
      </c>
      <c r="M10" s="34" t="s">
        <v>241</v>
      </c>
      <c r="N10" s="1"/>
      <c r="P10" s="30" t="s">
        <v>203</v>
      </c>
      <c r="Q10" s="31">
        <f>VLOOKUP(P10,[1]definitions_list_lookup!$AT$3:$AU$5,2,FALSE)</f>
        <v>2</v>
      </c>
      <c r="T10" s="31" t="e">
        <f>VLOOKUP(S10,definitions_list_lookup!$AI$12:$AJ$17,2,FALSE)</f>
        <v>#N/A</v>
      </c>
      <c r="Z10" s="30" t="s">
        <v>241</v>
      </c>
      <c r="AB10" s="30"/>
      <c r="AE10" s="30">
        <v>152</v>
      </c>
      <c r="AF10" s="30">
        <v>19</v>
      </c>
      <c r="AG10" s="30">
        <v>5</v>
      </c>
      <c r="AH10" s="30">
        <v>270</v>
      </c>
      <c r="AI10" s="30">
        <v>13</v>
      </c>
      <c r="AJ10" s="30">
        <v>180</v>
      </c>
      <c r="AK10" s="30">
        <f t="shared" si="8"/>
        <v>20.754455439402079</v>
      </c>
      <c r="AL10" s="30">
        <f t="shared" si="0"/>
        <v>20.754455439402079</v>
      </c>
      <c r="AM10" s="30">
        <f t="shared" si="9"/>
        <v>76.131618062270846</v>
      </c>
      <c r="AN10" s="30">
        <f t="shared" si="1"/>
        <v>110.75445543940208</v>
      </c>
      <c r="AO10" s="30">
        <f t="shared" si="2"/>
        <v>13.868381937729154</v>
      </c>
      <c r="AP10" s="78">
        <f t="shared" si="10"/>
        <v>200.75445543940208</v>
      </c>
      <c r="AQ10" s="78">
        <f t="shared" si="3"/>
        <v>13.868381937729154</v>
      </c>
    </row>
    <row r="11" spans="1:54">
      <c r="A11" s="76">
        <v>43319</v>
      </c>
      <c r="B11" s="2" t="s">
        <v>1408</v>
      </c>
      <c r="C11" s="73"/>
      <c r="D11" s="73" t="s">
        <v>1383</v>
      </c>
      <c r="E11" s="30">
        <v>3</v>
      </c>
      <c r="F11" s="30">
        <v>4</v>
      </c>
      <c r="G11" s="67" t="str">
        <f t="shared" si="4"/>
        <v>3-4</v>
      </c>
      <c r="H11" s="2">
        <v>5</v>
      </c>
      <c r="I11" s="2">
        <v>5.5</v>
      </c>
      <c r="J11" s="68" t="str">
        <f>IF(((VLOOKUP($G11,Depth_Lookup!$A$3:$J$561,9,FALSE))-(I11/100))&gt;=0,"Good","Too Long")</f>
        <v>Good</v>
      </c>
      <c r="K11" s="69">
        <f>(VLOOKUP($G11,Depth_Lookup!$A$3:$J$561,10,FALSE))+(H11/100)</f>
        <v>8.3650000000000002</v>
      </c>
      <c r="L11" s="69">
        <f>(VLOOKUP($G11,Depth_Lookup!$A$3:$J$561,10,FALSE))+(I11/100)</f>
        <v>8.3699999999999992</v>
      </c>
      <c r="M11" s="34" t="s">
        <v>244</v>
      </c>
      <c r="N11" s="1"/>
      <c r="P11" s="30" t="s">
        <v>202</v>
      </c>
      <c r="Q11" s="31">
        <f>VLOOKUP(P11,[1]definitions_list_lookup!$AT$3:$AU$5,2,FALSE)</f>
        <v>1</v>
      </c>
      <c r="T11" s="31" t="e">
        <f>VLOOKUP(S11,definitions_list_lookup!$AI$12:$AJ$17,2,FALSE)</f>
        <v>#N/A</v>
      </c>
      <c r="AB11" s="30"/>
      <c r="AG11" s="30">
        <v>52</v>
      </c>
      <c r="AH11" s="30">
        <v>90</v>
      </c>
      <c r="AI11" s="30">
        <v>11</v>
      </c>
      <c r="AJ11" s="30">
        <v>180</v>
      </c>
      <c r="AK11" s="30">
        <f t="shared" si="8"/>
        <v>-81.364671493339003</v>
      </c>
      <c r="AL11" s="30">
        <f t="shared" si="0"/>
        <v>278.63532850666098</v>
      </c>
      <c r="AM11" s="30">
        <f t="shared" si="9"/>
        <v>37.683537204271772</v>
      </c>
      <c r="AN11" s="30">
        <f t="shared" si="1"/>
        <v>8.635328506660997</v>
      </c>
      <c r="AO11" s="30">
        <f t="shared" si="2"/>
        <v>52.316462795728228</v>
      </c>
      <c r="AP11" s="78">
        <f t="shared" si="10"/>
        <v>98.635328506660983</v>
      </c>
      <c r="AQ11" s="78">
        <f t="shared" si="3"/>
        <v>52.316462795728228</v>
      </c>
    </row>
    <row r="12" spans="1:54">
      <c r="A12" s="76">
        <v>43319</v>
      </c>
      <c r="B12" s="2" t="s">
        <v>1408</v>
      </c>
      <c r="C12" s="73"/>
      <c r="D12" s="73" t="s">
        <v>1383</v>
      </c>
      <c r="E12" s="30">
        <v>4</v>
      </c>
      <c r="F12" s="30">
        <v>1</v>
      </c>
      <c r="G12" s="67" t="str">
        <f t="shared" si="4"/>
        <v>4-1</v>
      </c>
      <c r="H12" s="2">
        <v>70.099999999999994</v>
      </c>
      <c r="I12" s="2">
        <v>70.5</v>
      </c>
      <c r="J12" s="68" t="str">
        <f>IF(((VLOOKUP($G12,Depth_Lookup!$A$3:$J$561,9,FALSE))-(I12/100))&gt;=0,"Good","Too Long")</f>
        <v>Good</v>
      </c>
      <c r="K12" s="69">
        <f>(VLOOKUP($G12,Depth_Lookup!$A$3:$J$561,10,FALSE))+(H12/100)</f>
        <v>9.4009999999999998</v>
      </c>
      <c r="L12" s="69">
        <f>(VLOOKUP($G12,Depth_Lookup!$A$3:$J$561,10,FALSE))+(I12/100)</f>
        <v>9.4049999999999994</v>
      </c>
      <c r="M12" s="34" t="s">
        <v>244</v>
      </c>
      <c r="N12" s="1"/>
      <c r="P12" s="30" t="s">
        <v>201</v>
      </c>
      <c r="Q12" s="31">
        <f>VLOOKUP(P12,[1]definitions_list_lookup!$AT$3:$AU$5,2,FALSE)</f>
        <v>0</v>
      </c>
      <c r="T12" s="31" t="e">
        <f>VLOOKUP(S12,definitions_list_lookup!$AI$12:$AJ$17,2,FALSE)</f>
        <v>#N/A</v>
      </c>
      <c r="AB12" s="30"/>
      <c r="AG12" s="30">
        <v>39</v>
      </c>
      <c r="AH12" s="30">
        <v>270</v>
      </c>
      <c r="AI12" s="30">
        <v>69</v>
      </c>
      <c r="AJ12" s="30">
        <v>90</v>
      </c>
      <c r="AK12" s="30">
        <f t="shared" si="8"/>
        <v>0</v>
      </c>
      <c r="AL12" s="30">
        <f t="shared" si="0"/>
        <v>360</v>
      </c>
      <c r="AM12" s="30">
        <f t="shared" si="9"/>
        <v>4.3342318979962932E-15</v>
      </c>
      <c r="AN12" s="30">
        <f t="shared" si="1"/>
        <v>90</v>
      </c>
      <c r="AO12" s="30">
        <f t="shared" si="2"/>
        <v>90</v>
      </c>
      <c r="AP12" s="78">
        <f t="shared" si="10"/>
        <v>180</v>
      </c>
      <c r="AQ12" s="78">
        <f t="shared" si="3"/>
        <v>90</v>
      </c>
    </row>
    <row r="13" spans="1:54">
      <c r="A13" s="76">
        <v>43319</v>
      </c>
      <c r="B13" s="2" t="s">
        <v>1408</v>
      </c>
      <c r="C13" s="73"/>
      <c r="D13" s="73" t="s">
        <v>1383</v>
      </c>
      <c r="E13" s="30">
        <v>4</v>
      </c>
      <c r="F13" s="30">
        <v>1</v>
      </c>
      <c r="G13" s="67" t="str">
        <f t="shared" si="4"/>
        <v>4-1</v>
      </c>
      <c r="H13" s="2">
        <v>82.5</v>
      </c>
      <c r="I13" s="2">
        <v>83.8</v>
      </c>
      <c r="J13" s="68" t="str">
        <f>IF(((VLOOKUP($G13,Depth_Lookup!$A$3:$J$561,9,FALSE))-(I13/100))&gt;=0,"Good","Too Long")</f>
        <v>Good</v>
      </c>
      <c r="K13" s="69">
        <f>(VLOOKUP($G13,Depth_Lookup!$A$3:$J$561,10,FALSE))+(H13/100)</f>
        <v>9.5249999999999986</v>
      </c>
      <c r="L13" s="69">
        <f>(VLOOKUP($G13,Depth_Lookup!$A$3:$J$561,10,FALSE))+(I13/100)</f>
        <v>9.5379999999999985</v>
      </c>
      <c r="M13" s="34" t="s">
        <v>244</v>
      </c>
      <c r="N13" s="1"/>
      <c r="P13" s="30" t="s">
        <v>202</v>
      </c>
      <c r="Q13" s="31">
        <f>VLOOKUP(P13,[1]definitions_list_lookup!$AT$3:$AU$5,2,FALSE)</f>
        <v>1</v>
      </c>
      <c r="T13" s="31" t="e">
        <f>VLOOKUP(S13,definitions_list_lookup!$AI$12:$AJ$17,2,FALSE)</f>
        <v>#N/A</v>
      </c>
      <c r="AB13" s="30" t="s">
        <v>1413</v>
      </c>
      <c r="AG13" s="30">
        <v>20</v>
      </c>
      <c r="AH13" s="30">
        <v>90</v>
      </c>
      <c r="AI13" s="30">
        <v>6</v>
      </c>
      <c r="AJ13" s="30">
        <v>180</v>
      </c>
      <c r="AK13" s="30">
        <f t="shared" si="8"/>
        <v>-73.892789073834848</v>
      </c>
      <c r="AL13" s="30">
        <f t="shared" si="0"/>
        <v>286.10721092616518</v>
      </c>
      <c r="AM13" s="30">
        <f t="shared" si="9"/>
        <v>69.251209884103957</v>
      </c>
      <c r="AN13" s="30">
        <f t="shared" si="1"/>
        <v>16.107210926165152</v>
      </c>
      <c r="AO13" s="30">
        <f t="shared" si="2"/>
        <v>20.748790115896043</v>
      </c>
      <c r="AP13" s="78">
        <f t="shared" si="10"/>
        <v>106.10721092616518</v>
      </c>
      <c r="AQ13" s="78">
        <f t="shared" si="3"/>
        <v>20.748790115896043</v>
      </c>
    </row>
    <row r="14" spans="1:54" ht="28">
      <c r="A14" s="76">
        <v>43319</v>
      </c>
      <c r="B14" s="2" t="s">
        <v>1408</v>
      </c>
      <c r="C14" s="73"/>
      <c r="D14" s="73" t="s">
        <v>1383</v>
      </c>
      <c r="E14" s="30">
        <v>4</v>
      </c>
      <c r="F14" s="30">
        <v>2</v>
      </c>
      <c r="G14" s="67" t="str">
        <f t="shared" si="4"/>
        <v>4-2</v>
      </c>
      <c r="H14" s="2">
        <v>39.5</v>
      </c>
      <c r="I14" s="2">
        <v>40</v>
      </c>
      <c r="J14" s="68" t="str">
        <f>IF(((VLOOKUP($G14,Depth_Lookup!$A$3:$J$561,9,FALSE))-(I14/100))&gt;=0,"Good","Too Long")</f>
        <v>Good</v>
      </c>
      <c r="K14" s="69">
        <f>(VLOOKUP($G14,Depth_Lookup!$A$3:$J$561,10,FALSE))+(H14/100)</f>
        <v>9.9699999999999989</v>
      </c>
      <c r="L14" s="69">
        <f>(VLOOKUP($G14,Depth_Lookup!$A$3:$J$561,10,FALSE))+(I14/100)</f>
        <v>9.9749999999999996</v>
      </c>
      <c r="M14" s="34" t="s">
        <v>243</v>
      </c>
      <c r="N14" s="1" t="s">
        <v>154</v>
      </c>
      <c r="P14" s="30" t="s">
        <v>202</v>
      </c>
      <c r="Q14" s="31">
        <f>VLOOKUP(P14,[1]definitions_list_lookup!$AT$3:$AU$5,2,FALSE)</f>
        <v>1</v>
      </c>
      <c r="R14" s="30">
        <v>1</v>
      </c>
      <c r="S14" s="30" t="s">
        <v>158</v>
      </c>
      <c r="T14" s="31">
        <f>VLOOKUP(S14,definitions_list_lookup!$AI$12:$AJ$17,2,FALSE)</f>
        <v>1</v>
      </c>
      <c r="AB14" s="30"/>
      <c r="AG14" s="30">
        <v>39</v>
      </c>
      <c r="AH14" s="30">
        <v>90</v>
      </c>
      <c r="AI14" s="30">
        <v>7</v>
      </c>
      <c r="AJ14" s="30">
        <v>0</v>
      </c>
      <c r="AK14" s="30">
        <f t="shared" si="8"/>
        <v>-98.621873791751355</v>
      </c>
      <c r="AL14" s="30">
        <f t="shared" si="0"/>
        <v>261.37812620824866</v>
      </c>
      <c r="AM14" s="30">
        <f t="shared" si="9"/>
        <v>50.681158217688285</v>
      </c>
      <c r="AN14" s="30">
        <f t="shared" si="1"/>
        <v>351.37812620824866</v>
      </c>
      <c r="AO14" s="30">
        <f t="shared" si="2"/>
        <v>39.318841782311715</v>
      </c>
      <c r="AP14" s="78">
        <f t="shared" si="10"/>
        <v>81.378126208248659</v>
      </c>
      <c r="AQ14" s="78">
        <f t="shared" si="3"/>
        <v>39.318841782311715</v>
      </c>
    </row>
    <row r="15" spans="1:54">
      <c r="A15" s="76">
        <v>43319</v>
      </c>
      <c r="B15" s="2" t="s">
        <v>1408</v>
      </c>
      <c r="C15" s="73"/>
      <c r="D15" s="73" t="s">
        <v>1383</v>
      </c>
      <c r="E15" s="30">
        <v>4</v>
      </c>
      <c r="F15" s="30">
        <v>3</v>
      </c>
      <c r="G15" s="67" t="str">
        <f t="shared" si="4"/>
        <v>4-3</v>
      </c>
      <c r="H15" s="2">
        <v>22</v>
      </c>
      <c r="I15" s="2">
        <v>22.5</v>
      </c>
      <c r="J15" s="68" t="str">
        <f>IF(((VLOOKUP($G15,Depth_Lookup!$A$3:$J$561,9,FALSE))-(I15/100))&gt;=0,"Good","Too Long")</f>
        <v>Good</v>
      </c>
      <c r="K15" s="69">
        <f>(VLOOKUP($G15,Depth_Lookup!$A$3:$J$561,10,FALSE))+(H15/100)</f>
        <v>10.535</v>
      </c>
      <c r="L15" s="69">
        <f>(VLOOKUP($G15,Depth_Lookup!$A$3:$J$561,10,FALSE))+(I15/100)</f>
        <v>10.54</v>
      </c>
      <c r="M15" s="34" t="s">
        <v>244</v>
      </c>
      <c r="N15" s="1"/>
      <c r="P15" s="30" t="s">
        <v>202</v>
      </c>
      <c r="Q15" s="31">
        <f>VLOOKUP(P15,[1]definitions_list_lookup!$AT$3:$AU$5,2,FALSE)</f>
        <v>1</v>
      </c>
      <c r="T15" s="31" t="e">
        <f>VLOOKUP(S15,definitions_list_lookup!$AI$12:$AJ$17,2,FALSE)</f>
        <v>#N/A</v>
      </c>
      <c r="AB15" s="30"/>
      <c r="AG15" s="30">
        <v>21</v>
      </c>
      <c r="AH15" s="30">
        <v>90</v>
      </c>
      <c r="AI15" s="30">
        <v>23</v>
      </c>
      <c r="AJ15" s="30">
        <v>0</v>
      </c>
      <c r="AK15" s="30">
        <f t="shared" si="8"/>
        <v>-137.87611025284622</v>
      </c>
      <c r="AL15" s="30">
        <f t="shared" si="0"/>
        <v>222.12388974715378</v>
      </c>
      <c r="AM15" s="30">
        <f t="shared" si="9"/>
        <v>60.217374117188513</v>
      </c>
      <c r="AN15" s="30">
        <f t="shared" si="1"/>
        <v>312.12388974715378</v>
      </c>
      <c r="AO15" s="30">
        <f t="shared" si="2"/>
        <v>29.782625882811487</v>
      </c>
      <c r="AP15" s="78">
        <f t="shared" si="10"/>
        <v>42.123889747153783</v>
      </c>
      <c r="AQ15" s="78">
        <f t="shared" si="3"/>
        <v>29.782625882811487</v>
      </c>
    </row>
    <row r="16" spans="1:54">
      <c r="A16" s="76">
        <v>43319</v>
      </c>
      <c r="B16" s="2" t="s">
        <v>1408</v>
      </c>
      <c r="C16" s="73"/>
      <c r="D16" s="73" t="s">
        <v>1383</v>
      </c>
      <c r="E16" s="30">
        <v>4</v>
      </c>
      <c r="F16" s="30">
        <v>4</v>
      </c>
      <c r="G16" s="67" t="str">
        <f t="shared" si="4"/>
        <v>4-4</v>
      </c>
      <c r="H16" s="2">
        <v>45</v>
      </c>
      <c r="I16" s="2">
        <v>45.3</v>
      </c>
      <c r="J16" s="68" t="str">
        <f>IF(((VLOOKUP($G16,Depth_Lookup!$A$3:$J$561,9,FALSE))-(I16/100))&gt;=0,"Good","Too Long")</f>
        <v>Good</v>
      </c>
      <c r="K16" s="69">
        <f>(VLOOKUP($G16,Depth_Lookup!$A$3:$J$561,10,FALSE))+(H16/100)</f>
        <v>11.479999999999999</v>
      </c>
      <c r="L16" s="69">
        <f>(VLOOKUP($G16,Depth_Lookup!$A$3:$J$561,10,FALSE))+(I16/100)</f>
        <v>11.482999999999999</v>
      </c>
      <c r="M16" s="34" t="s">
        <v>246</v>
      </c>
      <c r="N16" s="1"/>
      <c r="P16" s="30" t="s">
        <v>201</v>
      </c>
      <c r="Q16" s="31">
        <f>VLOOKUP(P16,[1]definitions_list_lookup!$AT$3:$AU$5,2,FALSE)</f>
        <v>0</v>
      </c>
      <c r="T16" s="31" t="e">
        <f>VLOOKUP(S16,definitions_list_lookup!$AI$12:$AJ$17,2,FALSE)</f>
        <v>#N/A</v>
      </c>
      <c r="AB16" s="30"/>
      <c r="AG16" s="30">
        <v>46</v>
      </c>
      <c r="AH16" s="30">
        <v>270</v>
      </c>
      <c r="AI16" s="30">
        <v>51</v>
      </c>
      <c r="AJ16" s="30">
        <v>180</v>
      </c>
      <c r="AK16" s="30">
        <f t="shared" si="8"/>
        <v>39.981713950321932</v>
      </c>
      <c r="AL16" s="30">
        <f t="shared" si="0"/>
        <v>39.981713950321932</v>
      </c>
      <c r="AM16" s="30">
        <f t="shared" si="9"/>
        <v>31.81946304175964</v>
      </c>
      <c r="AN16" s="30">
        <f t="shared" si="1"/>
        <v>129.98171395032193</v>
      </c>
      <c r="AO16" s="30">
        <f t="shared" si="2"/>
        <v>58.18053695824036</v>
      </c>
      <c r="AP16" s="78">
        <f t="shared" si="10"/>
        <v>219.98171395032193</v>
      </c>
      <c r="AQ16" s="78">
        <f t="shared" si="3"/>
        <v>58.18053695824036</v>
      </c>
    </row>
    <row r="17" spans="1:49">
      <c r="A17" s="76">
        <v>43319</v>
      </c>
      <c r="B17" s="2" t="s">
        <v>1408</v>
      </c>
      <c r="C17" s="73"/>
      <c r="D17" s="73" t="s">
        <v>1383</v>
      </c>
      <c r="E17" s="30">
        <v>5</v>
      </c>
      <c r="F17" s="30">
        <v>1</v>
      </c>
      <c r="G17" s="67" t="str">
        <f t="shared" si="4"/>
        <v>5-1</v>
      </c>
      <c r="H17" s="2">
        <v>56.6</v>
      </c>
      <c r="I17" s="2">
        <v>56.8</v>
      </c>
      <c r="J17" s="68" t="str">
        <f>IF(((VLOOKUP($G17,Depth_Lookup!$A$3:$J$561,9,FALSE))-(I17/100))&gt;=0,"Good","Too Long")</f>
        <v>Good</v>
      </c>
      <c r="K17" s="69">
        <f>(VLOOKUP($G17,Depth_Lookup!$A$3:$J$561,10,FALSE))+(H17/100)</f>
        <v>12.266</v>
      </c>
      <c r="L17" s="69">
        <f>(VLOOKUP($G17,Depth_Lookup!$A$3:$J$561,10,FALSE))+(I17/100)</f>
        <v>12.267999999999999</v>
      </c>
      <c r="M17" s="34" t="s">
        <v>246</v>
      </c>
      <c r="N17" s="1"/>
      <c r="P17" s="30" t="s">
        <v>201</v>
      </c>
      <c r="Q17" s="31">
        <f>VLOOKUP(P17,[1]definitions_list_lookup!$AT$3:$AU$5,2,FALSE)</f>
        <v>0</v>
      </c>
      <c r="T17" s="31" t="e">
        <f>VLOOKUP(S17,definitions_list_lookup!$AI$12:$AJ$17,2,FALSE)</f>
        <v>#N/A</v>
      </c>
      <c r="AB17" s="30" t="s">
        <v>1414</v>
      </c>
      <c r="AG17" s="30">
        <v>11</v>
      </c>
      <c r="AH17" s="30">
        <v>270</v>
      </c>
      <c r="AI17" s="30">
        <v>20</v>
      </c>
      <c r="AJ17" s="30">
        <v>180</v>
      </c>
      <c r="AK17" s="30">
        <f t="shared" si="8"/>
        <v>28.104691734602284</v>
      </c>
      <c r="AL17" s="30">
        <f t="shared" si="0"/>
        <v>28.104691734602284</v>
      </c>
      <c r="AM17" s="30">
        <f t="shared" si="9"/>
        <v>67.577812629572094</v>
      </c>
      <c r="AN17" s="30">
        <f t="shared" si="1"/>
        <v>118.10469173460228</v>
      </c>
      <c r="AO17" s="30">
        <f t="shared" si="2"/>
        <v>22.422187370427906</v>
      </c>
      <c r="AP17" s="78">
        <f t="shared" si="10"/>
        <v>208.10469173460228</v>
      </c>
      <c r="AQ17" s="78">
        <f t="shared" si="3"/>
        <v>22.422187370427906</v>
      </c>
    </row>
    <row r="18" spans="1:49">
      <c r="A18" s="76">
        <v>43319</v>
      </c>
      <c r="B18" s="2" t="s">
        <v>1408</v>
      </c>
      <c r="C18" s="73"/>
      <c r="D18" s="73" t="s">
        <v>1383</v>
      </c>
      <c r="E18" s="30">
        <v>5</v>
      </c>
      <c r="F18" s="30">
        <v>1</v>
      </c>
      <c r="G18" s="67" t="str">
        <f t="shared" si="4"/>
        <v>5-1</v>
      </c>
      <c r="H18" s="2">
        <v>60</v>
      </c>
      <c r="I18" s="2">
        <v>60.2</v>
      </c>
      <c r="J18" s="68" t="str">
        <f>IF(((VLOOKUP($G18,Depth_Lookup!$A$3:$J$561,9,FALSE))-(I18/100))&gt;=0,"Good","Too Long")</f>
        <v>Good</v>
      </c>
      <c r="K18" s="69">
        <f>(VLOOKUP($G18,Depth_Lookup!$A$3:$J$561,10,FALSE))+(H18/100)</f>
        <v>12.299999999999999</v>
      </c>
      <c r="L18" s="69">
        <f>(VLOOKUP($G18,Depth_Lookup!$A$3:$J$561,10,FALSE))+(I18/100)</f>
        <v>12.302</v>
      </c>
      <c r="M18" s="34" t="s">
        <v>246</v>
      </c>
      <c r="N18" s="1"/>
      <c r="P18" s="30" t="s">
        <v>202</v>
      </c>
      <c r="Q18" s="31">
        <f>VLOOKUP(P18,[1]definitions_list_lookup!$AT$3:$AU$5,2,FALSE)</f>
        <v>1</v>
      </c>
      <c r="T18" s="31" t="e">
        <f>VLOOKUP(S18,definitions_list_lookup!$AI$12:$AJ$17,2,FALSE)</f>
        <v>#N/A</v>
      </c>
      <c r="X18" s="30">
        <v>1.3</v>
      </c>
      <c r="Y18" s="30" t="s">
        <v>1388</v>
      </c>
      <c r="AB18" s="30" t="s">
        <v>1415</v>
      </c>
      <c r="AG18" s="30">
        <v>38</v>
      </c>
      <c r="AH18" s="30">
        <v>270</v>
      </c>
      <c r="AI18" s="30">
        <v>39</v>
      </c>
      <c r="AJ18" s="30">
        <v>180</v>
      </c>
      <c r="AK18" s="30">
        <f t="shared" si="8"/>
        <v>43.973857723037497</v>
      </c>
      <c r="AL18" s="30">
        <f t="shared" si="0"/>
        <v>43.973857723037497</v>
      </c>
      <c r="AM18" s="30">
        <f t="shared" si="9"/>
        <v>41.627556569505366</v>
      </c>
      <c r="AN18" s="30">
        <f t="shared" si="1"/>
        <v>133.9738577230375</v>
      </c>
      <c r="AO18" s="30">
        <f t="shared" si="2"/>
        <v>48.372443430494634</v>
      </c>
      <c r="AP18" s="78">
        <f t="shared" si="10"/>
        <v>223.9738577230375</v>
      </c>
      <c r="AQ18" s="78">
        <f t="shared" si="3"/>
        <v>48.372443430494634</v>
      </c>
    </row>
    <row r="19" spans="1:49" ht="28">
      <c r="A19" s="76">
        <v>43319</v>
      </c>
      <c r="B19" s="2" t="s">
        <v>1408</v>
      </c>
      <c r="C19" s="73"/>
      <c r="D19" s="73" t="s">
        <v>1383</v>
      </c>
      <c r="E19" s="30">
        <v>5</v>
      </c>
      <c r="F19" s="30">
        <v>2</v>
      </c>
      <c r="G19" s="67" t="str">
        <f t="shared" si="4"/>
        <v>5-2</v>
      </c>
      <c r="H19" s="2">
        <v>61.5</v>
      </c>
      <c r="I19" s="2">
        <v>61.7</v>
      </c>
      <c r="J19" s="68" t="str">
        <f>IF(((VLOOKUP($G19,Depth_Lookup!$A$3:$J$561,9,FALSE))-(I19/100))&gt;=0,"Good","Too Long")</f>
        <v>Good</v>
      </c>
      <c r="K19" s="69">
        <f>(VLOOKUP($G19,Depth_Lookup!$A$3:$J$561,10,FALSE))+(H19/100)</f>
        <v>13.1</v>
      </c>
      <c r="L19" s="69">
        <f>(VLOOKUP($G19,Depth_Lookup!$A$3:$J$561,10,FALSE))+(I19/100)</f>
        <v>13.102</v>
      </c>
      <c r="M19" s="34" t="s">
        <v>243</v>
      </c>
      <c r="N19" s="1"/>
      <c r="P19" s="30" t="s">
        <v>201</v>
      </c>
      <c r="Q19" s="31">
        <f>VLOOKUP(P19,[1]definitions_list_lookup!$AT$3:$AU$5,2,FALSE)</f>
        <v>0</v>
      </c>
      <c r="S19" s="30" t="s">
        <v>158</v>
      </c>
      <c r="T19" s="31">
        <f>VLOOKUP(S19,definitions_list_lookup!$AI$12:$AJ$17,2,FALSE)</f>
        <v>1</v>
      </c>
      <c r="AB19" s="30"/>
      <c r="AG19" s="30">
        <v>62</v>
      </c>
      <c r="AH19" s="30">
        <v>270</v>
      </c>
      <c r="AI19" s="30">
        <v>49</v>
      </c>
      <c r="AJ19" s="30">
        <v>0</v>
      </c>
      <c r="AK19" s="30">
        <f t="shared" si="8"/>
        <v>121.45252995166771</v>
      </c>
      <c r="AL19" s="30">
        <f t="shared" si="0"/>
        <v>121.45252995166771</v>
      </c>
      <c r="AM19" s="30">
        <f t="shared" si="9"/>
        <v>24.398418465877928</v>
      </c>
      <c r="AN19" s="30">
        <f t="shared" si="1"/>
        <v>211.45252995166771</v>
      </c>
      <c r="AO19" s="30">
        <f t="shared" si="2"/>
        <v>65.601581534122076</v>
      </c>
      <c r="AP19" s="78">
        <f t="shared" si="10"/>
        <v>301.45252995166771</v>
      </c>
      <c r="AQ19" s="78">
        <f t="shared" si="3"/>
        <v>65.601581534122076</v>
      </c>
    </row>
    <row r="20" spans="1:49">
      <c r="A20" s="76">
        <v>43319</v>
      </c>
      <c r="B20" s="2" t="s">
        <v>1408</v>
      </c>
      <c r="C20" s="73"/>
      <c r="D20" s="73" t="s">
        <v>1383</v>
      </c>
      <c r="E20" s="30">
        <v>5</v>
      </c>
      <c r="F20" s="30">
        <v>3</v>
      </c>
      <c r="G20" s="67" t="str">
        <f t="shared" si="4"/>
        <v>5-3</v>
      </c>
      <c r="H20" s="2">
        <v>57.9</v>
      </c>
      <c r="I20" s="2">
        <v>59.6</v>
      </c>
      <c r="J20" s="68" t="str">
        <f>IF(((VLOOKUP($G20,Depth_Lookup!$A$3:$J$561,9,FALSE))-(I20/100))&gt;=0,"Good","Too Long")</f>
        <v>Good</v>
      </c>
      <c r="K20" s="69">
        <f>(VLOOKUP($G20,Depth_Lookup!$A$3:$J$561,10,FALSE))+(H20/100)</f>
        <v>13.959000000000001</v>
      </c>
      <c r="L20" s="69">
        <f>(VLOOKUP($G20,Depth_Lookup!$A$3:$J$561,10,FALSE))+(I20/100)</f>
        <v>13.976000000000001</v>
      </c>
      <c r="M20" s="34" t="s">
        <v>244</v>
      </c>
      <c r="N20" s="1"/>
      <c r="P20" s="30" t="s">
        <v>202</v>
      </c>
      <c r="Q20" s="31">
        <f>VLOOKUP(P20,[1]definitions_list_lookup!$AT$3:$AU$5,2,FALSE)</f>
        <v>1</v>
      </c>
      <c r="T20" s="31" t="e">
        <f>VLOOKUP(S20,definitions_list_lookup!$AI$12:$AJ$17,2,FALSE)</f>
        <v>#N/A</v>
      </c>
      <c r="AB20" s="30" t="s">
        <v>1416</v>
      </c>
      <c r="AG20" s="30">
        <v>26</v>
      </c>
      <c r="AH20" s="30">
        <v>270</v>
      </c>
      <c r="AI20" s="30">
        <v>74</v>
      </c>
      <c r="AJ20" s="30">
        <v>0</v>
      </c>
      <c r="AK20" s="30">
        <f t="shared" si="8"/>
        <v>172.03853405956386</v>
      </c>
      <c r="AL20" s="30">
        <f t="shared" si="0"/>
        <v>172.03853405956386</v>
      </c>
      <c r="AM20" s="30">
        <f t="shared" si="9"/>
        <v>15.853569524316999</v>
      </c>
      <c r="AN20" s="30">
        <f t="shared" si="1"/>
        <v>262.03853405956386</v>
      </c>
      <c r="AO20" s="30">
        <f t="shared" si="2"/>
        <v>74.146430475683005</v>
      </c>
      <c r="AP20" s="78">
        <f t="shared" si="10"/>
        <v>352.03853405956386</v>
      </c>
      <c r="AQ20" s="78">
        <f t="shared" si="3"/>
        <v>74.146430475683005</v>
      </c>
      <c r="AW20" s="30" t="s">
        <v>1417</v>
      </c>
    </row>
    <row r="21" spans="1:49">
      <c r="A21" s="76">
        <v>43319</v>
      </c>
      <c r="B21" s="2" t="s">
        <v>1408</v>
      </c>
      <c r="C21" s="73"/>
      <c r="D21" s="73" t="s">
        <v>1383</v>
      </c>
      <c r="E21" s="30">
        <v>5</v>
      </c>
      <c r="F21" s="30">
        <v>4</v>
      </c>
      <c r="G21" s="67" t="str">
        <f t="shared" si="4"/>
        <v>5-4</v>
      </c>
      <c r="H21" s="2">
        <v>24</v>
      </c>
      <c r="I21" s="2">
        <v>27.8</v>
      </c>
      <c r="J21" s="68" t="str">
        <f>IF(((VLOOKUP($G21,Depth_Lookup!$A$3:$J$561,9,FALSE))-(I21/100))&gt;=0,"Good","Too Long")</f>
        <v>Good</v>
      </c>
      <c r="K21" s="69">
        <f>(VLOOKUP($G21,Depth_Lookup!$A$3:$J$561,10,FALSE))+(H21/100)</f>
        <v>14.465</v>
      </c>
      <c r="L21" s="69">
        <f>(VLOOKUP($G21,Depth_Lookup!$A$3:$J$561,10,FALSE))+(I21/100)</f>
        <v>14.503</v>
      </c>
      <c r="M21" s="34" t="s">
        <v>244</v>
      </c>
      <c r="N21" s="1"/>
      <c r="P21" s="30" t="s">
        <v>202</v>
      </c>
      <c r="Q21" s="31">
        <f>VLOOKUP(P21,[1]definitions_list_lookup!$AT$3:$AU$5,2,FALSE)</f>
        <v>1</v>
      </c>
      <c r="T21" s="31" t="e">
        <f>VLOOKUP(S21,definitions_list_lookup!$AI$12:$AJ$17,2,FALSE)</f>
        <v>#N/A</v>
      </c>
      <c r="AB21" s="30" t="s">
        <v>1418</v>
      </c>
      <c r="AE21" s="30">
        <v>84</v>
      </c>
      <c r="AF21" s="30">
        <v>19</v>
      </c>
      <c r="AG21" s="30">
        <v>42</v>
      </c>
      <c r="AH21" s="30">
        <v>90</v>
      </c>
      <c r="AI21" s="30">
        <v>71</v>
      </c>
      <c r="AJ21" s="30">
        <v>0</v>
      </c>
      <c r="AK21" s="30">
        <f t="shared" si="8"/>
        <v>-162.77478784132046</v>
      </c>
      <c r="AL21" s="30">
        <f t="shared" si="0"/>
        <v>197.22521215867954</v>
      </c>
      <c r="AM21" s="30">
        <f t="shared" si="9"/>
        <v>18.205202076011613</v>
      </c>
      <c r="AN21" s="30">
        <f t="shared" si="1"/>
        <v>287.22521215867954</v>
      </c>
      <c r="AO21" s="30">
        <f t="shared" si="2"/>
        <v>71.794797923988384</v>
      </c>
      <c r="AP21" s="78">
        <f t="shared" si="10"/>
        <v>17.22521215867954</v>
      </c>
      <c r="AQ21" s="78">
        <f t="shared" si="3"/>
        <v>71.794797923988384</v>
      </c>
    </row>
    <row r="22" spans="1:49" ht="28">
      <c r="A22" s="76">
        <v>43319</v>
      </c>
      <c r="B22" s="2" t="s">
        <v>1408</v>
      </c>
      <c r="C22" s="73"/>
      <c r="D22" s="73" t="s">
        <v>1383</v>
      </c>
      <c r="E22" s="30">
        <v>6</v>
      </c>
      <c r="F22" s="30">
        <v>1</v>
      </c>
      <c r="G22" s="67" t="str">
        <f t="shared" si="4"/>
        <v>6-1</v>
      </c>
      <c r="H22" s="2">
        <v>66.5</v>
      </c>
      <c r="I22" s="2">
        <v>82</v>
      </c>
      <c r="J22" s="68" t="str">
        <f>IF(((VLOOKUP($G22,Depth_Lookup!$A$3:$J$561,9,FALSE))-(I22/100))&gt;=0,"Good","Too Long")</f>
        <v>Good</v>
      </c>
      <c r="K22" s="69">
        <f>(VLOOKUP($G22,Depth_Lookup!$A$3:$J$561,10,FALSE))+(H22/100)</f>
        <v>15.364999999999998</v>
      </c>
      <c r="L22" s="69">
        <f>(VLOOKUP($G22,Depth_Lookup!$A$3:$J$561,10,FALSE))+(I22/100)</f>
        <v>15.52</v>
      </c>
      <c r="M22" s="34" t="s">
        <v>242</v>
      </c>
      <c r="N22" s="1" t="s">
        <v>154</v>
      </c>
      <c r="O22" s="30" t="s">
        <v>151</v>
      </c>
      <c r="P22" s="30" t="s">
        <v>203</v>
      </c>
      <c r="Q22" s="31">
        <f>VLOOKUP(P22,[1]definitions_list_lookup!$AT$3:$AU$5,2,FALSE)</f>
        <v>2</v>
      </c>
      <c r="S22" s="30" t="s">
        <v>258</v>
      </c>
      <c r="T22" s="31">
        <f>VLOOKUP(S22,definitions_list_lookup!$AI$12:$AJ$17,2,FALSE)</f>
        <v>3</v>
      </c>
      <c r="AB22" s="30" t="s">
        <v>1419</v>
      </c>
      <c r="AG22" s="30">
        <v>43</v>
      </c>
      <c r="AH22" s="30">
        <v>90</v>
      </c>
      <c r="AI22" s="30">
        <v>39</v>
      </c>
      <c r="AJ22" s="30">
        <v>180</v>
      </c>
      <c r="AK22" s="30">
        <f t="shared" si="8"/>
        <v>-49.029374013010852</v>
      </c>
      <c r="AL22" s="30">
        <f t="shared" si="0"/>
        <v>310.97062598698915</v>
      </c>
      <c r="AM22" s="30">
        <f t="shared" si="9"/>
        <v>38.996659994486357</v>
      </c>
      <c r="AN22" s="30">
        <f t="shared" si="1"/>
        <v>40.970625986989148</v>
      </c>
      <c r="AO22" s="30">
        <f t="shared" si="2"/>
        <v>51.003340005513643</v>
      </c>
      <c r="AP22" s="78">
        <f t="shared" si="10"/>
        <v>130.97062598698915</v>
      </c>
      <c r="AQ22" s="78">
        <f t="shared" si="3"/>
        <v>51.003340005513643</v>
      </c>
    </row>
    <row r="23" spans="1:49">
      <c r="A23" s="76">
        <v>43319</v>
      </c>
      <c r="B23" s="2" t="s">
        <v>1408</v>
      </c>
      <c r="C23" s="73"/>
      <c r="D23" s="73" t="s">
        <v>1383</v>
      </c>
      <c r="E23" s="30">
        <v>6</v>
      </c>
      <c r="F23" s="30">
        <v>2</v>
      </c>
      <c r="G23" s="67" t="str">
        <f t="shared" si="4"/>
        <v>6-2</v>
      </c>
      <c r="H23" s="2">
        <v>31</v>
      </c>
      <c r="I23" s="2">
        <v>31.5</v>
      </c>
      <c r="J23" s="68" t="str">
        <f>IF(((VLOOKUP($G23,Depth_Lookup!$A$3:$J$561,9,FALSE))-(I23/100))&gt;=0,"Good","Too Long")</f>
        <v>Good</v>
      </c>
      <c r="K23" s="69">
        <f>(VLOOKUP($G23,Depth_Lookup!$A$3:$J$561,10,FALSE))+(H23/100)</f>
        <v>15.91</v>
      </c>
      <c r="L23" s="69">
        <f>(VLOOKUP($G23,Depth_Lookup!$A$3:$J$561,10,FALSE))+(I23/100)</f>
        <v>15.914999999999999</v>
      </c>
      <c r="M23" s="34" t="s">
        <v>244</v>
      </c>
      <c r="N23" s="1"/>
      <c r="P23" s="30" t="s">
        <v>202</v>
      </c>
      <c r="Q23" s="31">
        <f>VLOOKUP(P23,[1]definitions_list_lookup!$AT$3:$AU$5,2,FALSE)</f>
        <v>1</v>
      </c>
      <c r="T23" s="31" t="e">
        <f>VLOOKUP(S23,definitions_list_lookup!$AI$12:$AJ$17,2,FALSE)</f>
        <v>#N/A</v>
      </c>
      <c r="AB23" s="30" t="s">
        <v>1420</v>
      </c>
      <c r="AE23" s="30">
        <v>254</v>
      </c>
      <c r="AF23" s="30">
        <v>9</v>
      </c>
      <c r="AG23" s="30">
        <v>5</v>
      </c>
      <c r="AH23" s="30">
        <v>90</v>
      </c>
      <c r="AI23" s="30">
        <v>64</v>
      </c>
      <c r="AJ23" s="30">
        <v>180</v>
      </c>
      <c r="AK23" s="30">
        <f t="shared" si="8"/>
        <v>-2.4433900797735078</v>
      </c>
      <c r="AL23" s="30">
        <f t="shared" si="0"/>
        <v>357.55660992022649</v>
      </c>
      <c r="AM23" s="30">
        <f t="shared" si="9"/>
        <v>25.979472068979089</v>
      </c>
      <c r="AN23" s="30">
        <f t="shared" si="1"/>
        <v>87.556609920226492</v>
      </c>
      <c r="AO23" s="30">
        <f t="shared" si="2"/>
        <v>64.020527931020908</v>
      </c>
      <c r="AP23" s="78">
        <f t="shared" si="10"/>
        <v>177.55660992022649</v>
      </c>
      <c r="AQ23" s="78">
        <f t="shared" si="3"/>
        <v>64.020527931020908</v>
      </c>
    </row>
    <row r="24" spans="1:49" ht="28">
      <c r="A24" s="76">
        <v>43319</v>
      </c>
      <c r="B24" s="2" t="s">
        <v>1408</v>
      </c>
      <c r="C24" s="73"/>
      <c r="D24" s="73" t="s">
        <v>1383</v>
      </c>
      <c r="E24" s="30">
        <v>6</v>
      </c>
      <c r="F24" s="30">
        <v>3</v>
      </c>
      <c r="G24" s="67" t="str">
        <f t="shared" si="4"/>
        <v>6-3</v>
      </c>
      <c r="H24" s="2">
        <v>4</v>
      </c>
      <c r="I24" s="2">
        <v>67</v>
      </c>
      <c r="J24" s="68" t="str">
        <f>IF(((VLOOKUP($G24,Depth_Lookup!$A$3:$J$561,9,FALSE))-(I24/100))&gt;=0,"Good","Too Long")</f>
        <v>Good</v>
      </c>
      <c r="K24" s="69">
        <f>(VLOOKUP($G24,Depth_Lookup!$A$3:$J$561,10,FALSE))+(H24/100)</f>
        <v>16.585000000000001</v>
      </c>
      <c r="L24" s="69">
        <f>(VLOOKUP($G24,Depth_Lookup!$A$3:$J$561,10,FALSE))+(I24/100)</f>
        <v>17.215000000000003</v>
      </c>
      <c r="M24" s="34" t="s">
        <v>242</v>
      </c>
      <c r="N24" s="1" t="s">
        <v>154</v>
      </c>
      <c r="O24" s="30" t="s">
        <v>151</v>
      </c>
      <c r="P24" s="30" t="s">
        <v>203</v>
      </c>
      <c r="Q24" s="31">
        <f>VLOOKUP(P24,[1]definitions_list_lookup!$AT$3:$AU$5,2,FALSE)</f>
        <v>2</v>
      </c>
      <c r="S24" s="30" t="s">
        <v>258</v>
      </c>
      <c r="T24" s="31">
        <f>VLOOKUP(S24,definitions_list_lookup!$AI$12:$AJ$17,2,FALSE)</f>
        <v>3</v>
      </c>
      <c r="AB24" s="30"/>
      <c r="AK24" s="30" t="e">
        <f t="shared" si="8"/>
        <v>#DIV/0!</v>
      </c>
      <c r="AL24" s="30" t="e">
        <f t="shared" si="0"/>
        <v>#DIV/0!</v>
      </c>
      <c r="AM24" s="30" t="e">
        <f t="shared" si="9"/>
        <v>#DIV/0!</v>
      </c>
      <c r="AN24" s="30" t="e">
        <f t="shared" si="1"/>
        <v>#DIV/0!</v>
      </c>
      <c r="AO24" s="30" t="e">
        <f t="shared" si="2"/>
        <v>#DIV/0!</v>
      </c>
      <c r="AP24" s="78" t="e">
        <f t="shared" si="10"/>
        <v>#DIV/0!</v>
      </c>
      <c r="AQ24" s="78" t="e">
        <f t="shared" si="3"/>
        <v>#DIV/0!</v>
      </c>
      <c r="AW24" s="30" t="s">
        <v>1421</v>
      </c>
    </row>
    <row r="25" spans="1:49">
      <c r="A25" s="76">
        <v>43319</v>
      </c>
      <c r="B25" s="2" t="s">
        <v>1408</v>
      </c>
      <c r="C25" s="73"/>
      <c r="D25" s="73" t="s">
        <v>1383</v>
      </c>
      <c r="E25" s="30">
        <v>6</v>
      </c>
      <c r="F25" s="30">
        <v>4</v>
      </c>
      <c r="G25" s="67" t="str">
        <f t="shared" si="4"/>
        <v>6-4</v>
      </c>
      <c r="H25" s="2">
        <v>25.8</v>
      </c>
      <c r="I25" s="2">
        <v>26</v>
      </c>
      <c r="J25" s="68" t="str">
        <f>IF(((VLOOKUP($G25,Depth_Lookup!$A$3:$J$561,9,FALSE))-(I25/100))&gt;=0,"Good","Too Long")</f>
        <v>Good</v>
      </c>
      <c r="K25" s="69">
        <f>(VLOOKUP($G25,Depth_Lookup!$A$3:$J$561,10,FALSE))+(H25/100)</f>
        <v>17.492999999999999</v>
      </c>
      <c r="L25" s="69">
        <f>(VLOOKUP($G25,Depth_Lookup!$A$3:$J$561,10,FALSE))+(I25/100)</f>
        <v>17.495000000000001</v>
      </c>
      <c r="M25" s="34" t="s">
        <v>244</v>
      </c>
      <c r="N25" s="1"/>
      <c r="P25" s="30" t="s">
        <v>202</v>
      </c>
      <c r="Q25" s="31">
        <f>VLOOKUP(P25,[1]definitions_list_lookup!$AT$3:$AU$5,2,FALSE)</f>
        <v>1</v>
      </c>
      <c r="T25" s="31" t="e">
        <f>VLOOKUP(S25,definitions_list_lookup!$AI$12:$AJ$17,2,FALSE)</f>
        <v>#N/A</v>
      </c>
      <c r="AB25" s="30" t="s">
        <v>1422</v>
      </c>
      <c r="AG25" s="30">
        <v>25</v>
      </c>
      <c r="AH25" s="30">
        <v>270</v>
      </c>
      <c r="AI25" s="30">
        <v>53</v>
      </c>
      <c r="AJ25" s="30">
        <v>180</v>
      </c>
      <c r="AK25" s="30">
        <f t="shared" si="8"/>
        <v>19.360864477696964</v>
      </c>
      <c r="AL25" s="30">
        <f t="shared" si="0"/>
        <v>19.360864477696964</v>
      </c>
      <c r="AM25" s="30">
        <f t="shared" si="9"/>
        <v>35.410545532528822</v>
      </c>
      <c r="AN25" s="30">
        <f t="shared" si="1"/>
        <v>109.36086447769696</v>
      </c>
      <c r="AO25" s="30">
        <f t="shared" si="2"/>
        <v>54.589454467471178</v>
      </c>
      <c r="AP25" s="78">
        <f t="shared" si="10"/>
        <v>199.36086447769696</v>
      </c>
      <c r="AQ25" s="78">
        <f t="shared" si="3"/>
        <v>54.589454467471178</v>
      </c>
    </row>
    <row r="26" spans="1:49">
      <c r="A26" s="76">
        <v>43319</v>
      </c>
      <c r="B26" s="2" t="s">
        <v>1408</v>
      </c>
      <c r="C26" s="73"/>
      <c r="D26" s="73" t="s">
        <v>1383</v>
      </c>
      <c r="E26" s="30">
        <v>6</v>
      </c>
      <c r="F26" s="30">
        <v>4</v>
      </c>
      <c r="G26" s="67" t="str">
        <f t="shared" si="4"/>
        <v>6-4</v>
      </c>
      <c r="H26" s="2">
        <v>53.5</v>
      </c>
      <c r="I26" s="2">
        <v>54</v>
      </c>
      <c r="J26" s="68" t="str">
        <f>IF(((VLOOKUP($G26,Depth_Lookup!$A$3:$J$561,9,FALSE))-(I26/100))&gt;=0,"Good","Too Long")</f>
        <v>Good</v>
      </c>
      <c r="K26" s="69">
        <f>(VLOOKUP($G26,Depth_Lookup!$A$3:$J$561,10,FALSE))+(H26/100)</f>
        <v>17.77</v>
      </c>
      <c r="L26" s="69">
        <f>(VLOOKUP($G26,Depth_Lookup!$A$3:$J$561,10,FALSE))+(I26/100)</f>
        <v>17.774999999999999</v>
      </c>
      <c r="M26" s="34" t="s">
        <v>246</v>
      </c>
      <c r="N26" s="1"/>
      <c r="P26" s="30" t="s">
        <v>201</v>
      </c>
      <c r="Q26" s="31">
        <f>VLOOKUP(P26,[1]definitions_list_lookup!$AT$3:$AU$5,2,FALSE)</f>
        <v>0</v>
      </c>
      <c r="T26" s="31" t="e">
        <f>VLOOKUP(S26,definitions_list_lookup!$AI$12:$AJ$17,2,FALSE)</f>
        <v>#N/A</v>
      </c>
      <c r="AB26" s="30"/>
      <c r="AG26" s="30">
        <v>51</v>
      </c>
      <c r="AH26" s="30">
        <v>270</v>
      </c>
      <c r="AI26" s="30">
        <v>55</v>
      </c>
      <c r="AJ26" s="30">
        <v>180</v>
      </c>
      <c r="AK26" s="30">
        <f t="shared" si="8"/>
        <v>40.849457094076172</v>
      </c>
      <c r="AL26" s="30">
        <f t="shared" si="0"/>
        <v>40.849457094076172</v>
      </c>
      <c r="AM26" s="30">
        <f t="shared" si="9"/>
        <v>27.908312498589741</v>
      </c>
      <c r="AN26" s="30">
        <f t="shared" si="1"/>
        <v>130.84945709407617</v>
      </c>
      <c r="AO26" s="30">
        <f t="shared" si="2"/>
        <v>62.091687501410263</v>
      </c>
      <c r="AP26" s="78">
        <f t="shared" si="10"/>
        <v>220.84945709407617</v>
      </c>
      <c r="AQ26" s="78">
        <f t="shared" si="3"/>
        <v>62.091687501410263</v>
      </c>
    </row>
    <row r="27" spans="1:49">
      <c r="A27" s="76">
        <v>43319</v>
      </c>
      <c r="B27" s="2" t="s">
        <v>1408</v>
      </c>
      <c r="C27" s="73"/>
      <c r="D27" s="73" t="s">
        <v>1383</v>
      </c>
      <c r="E27" s="30">
        <v>7</v>
      </c>
      <c r="F27" s="30">
        <v>1</v>
      </c>
      <c r="G27" s="67" t="str">
        <f t="shared" si="4"/>
        <v>7-1</v>
      </c>
      <c r="H27" s="2">
        <v>17</v>
      </c>
      <c r="I27" s="2">
        <v>17.100000000000001</v>
      </c>
      <c r="J27" s="68" t="str">
        <f>IF(((VLOOKUP($G27,Depth_Lookup!$A$3:$J$561,9,FALSE))-(I27/100))&gt;=0,"Good","Too Long")</f>
        <v>Good</v>
      </c>
      <c r="K27" s="69">
        <f>(VLOOKUP($G27,Depth_Lookup!$A$3:$J$561,10,FALSE))+(H27/100)</f>
        <v>17.87</v>
      </c>
      <c r="L27" s="69">
        <f>(VLOOKUP($G27,Depth_Lookup!$A$3:$J$561,10,FALSE))+(I27/100)</f>
        <v>17.870999999999999</v>
      </c>
      <c r="M27" s="34" t="s">
        <v>246</v>
      </c>
      <c r="N27" s="1"/>
      <c r="P27" s="30" t="s">
        <v>202</v>
      </c>
      <c r="Q27" s="31">
        <f>VLOOKUP(P27,[1]definitions_list_lookup!$AT$3:$AU$5,2,FALSE)</f>
        <v>1</v>
      </c>
      <c r="T27" s="31" t="e">
        <f>VLOOKUP(S27,definitions_list_lookup!$AI$12:$AJ$17,2,FALSE)</f>
        <v>#N/A</v>
      </c>
      <c r="AB27" s="30" t="s">
        <v>1423</v>
      </c>
      <c r="AG27" s="30">
        <v>47</v>
      </c>
      <c r="AH27" s="30">
        <v>270</v>
      </c>
      <c r="AI27" s="30">
        <v>20</v>
      </c>
      <c r="AJ27" s="30">
        <v>180</v>
      </c>
      <c r="AK27" s="30">
        <f t="shared" si="8"/>
        <v>71.252390266994155</v>
      </c>
      <c r="AL27" s="30">
        <f t="shared" si="0"/>
        <v>71.252390266994155</v>
      </c>
      <c r="AM27" s="30">
        <f t="shared" si="9"/>
        <v>41.445763807173854</v>
      </c>
      <c r="AN27" s="30">
        <f t="shared" si="1"/>
        <v>161.25239026699415</v>
      </c>
      <c r="AO27" s="30">
        <f t="shared" si="2"/>
        <v>48.554236192826146</v>
      </c>
      <c r="AP27" s="78">
        <f t="shared" si="10"/>
        <v>251.25239026699415</v>
      </c>
      <c r="AQ27" s="78">
        <f t="shared" si="3"/>
        <v>48.554236192826146</v>
      </c>
    </row>
    <row r="28" spans="1:49">
      <c r="A28" s="76">
        <v>43319</v>
      </c>
      <c r="B28" s="2" t="s">
        <v>1408</v>
      </c>
      <c r="C28" s="73"/>
      <c r="D28" s="73" t="s">
        <v>1383</v>
      </c>
      <c r="E28" s="30">
        <v>7</v>
      </c>
      <c r="F28" s="30">
        <v>1</v>
      </c>
      <c r="G28" s="67" t="str">
        <f t="shared" si="4"/>
        <v>7-1</v>
      </c>
      <c r="H28" s="2">
        <v>56.5</v>
      </c>
      <c r="I28" s="2">
        <v>58</v>
      </c>
      <c r="J28" s="68" t="str">
        <f>IF(((VLOOKUP($G28,Depth_Lookup!$A$3:$J$561,9,FALSE))-(I28/100))&gt;=0,"Good","Too Long")</f>
        <v>Good</v>
      </c>
      <c r="K28" s="69">
        <f>(VLOOKUP($G28,Depth_Lookup!$A$3:$J$561,10,FALSE))+(H28/100)</f>
        <v>18.265000000000001</v>
      </c>
      <c r="L28" s="69">
        <f>(VLOOKUP($G28,Depth_Lookup!$A$3:$J$561,10,FALSE))+(I28/100)</f>
        <v>18.279999999999998</v>
      </c>
      <c r="M28" s="34" t="s">
        <v>244</v>
      </c>
      <c r="N28" s="1"/>
      <c r="P28" s="30" t="s">
        <v>202</v>
      </c>
      <c r="Q28" s="31">
        <f>VLOOKUP(P28,[1]definitions_list_lookup!$AT$3:$AU$5,2,FALSE)</f>
        <v>1</v>
      </c>
      <c r="T28" s="31" t="e">
        <f>VLOOKUP(S28,definitions_list_lookup!$AI$12:$AJ$17,2,FALSE)</f>
        <v>#N/A</v>
      </c>
      <c r="AB28" s="30"/>
      <c r="AE28" s="30">
        <v>302</v>
      </c>
      <c r="AF28" s="30">
        <v>13</v>
      </c>
      <c r="AG28" s="30">
        <v>66</v>
      </c>
      <c r="AH28" s="30">
        <v>270</v>
      </c>
      <c r="AI28" s="30">
        <v>74</v>
      </c>
      <c r="AJ28" s="30">
        <v>180</v>
      </c>
      <c r="AK28" s="30">
        <f t="shared" si="8"/>
        <v>32.783182764142396</v>
      </c>
      <c r="AL28" s="30">
        <f t="shared" si="0"/>
        <v>32.783182764142396</v>
      </c>
      <c r="AM28" s="30">
        <f t="shared" si="9"/>
        <v>13.553912929449574</v>
      </c>
      <c r="AN28" s="30">
        <f t="shared" si="1"/>
        <v>122.7831827641424</v>
      </c>
      <c r="AO28" s="30">
        <f t="shared" si="2"/>
        <v>76.446087070550419</v>
      </c>
      <c r="AP28" s="78">
        <f t="shared" si="10"/>
        <v>212.7831827641424</v>
      </c>
      <c r="AQ28" s="78">
        <f t="shared" si="3"/>
        <v>76.446087070550419</v>
      </c>
    </row>
    <row r="29" spans="1:49">
      <c r="A29" s="76">
        <v>43319</v>
      </c>
      <c r="B29" s="2" t="s">
        <v>1408</v>
      </c>
      <c r="C29" s="73"/>
      <c r="D29" s="73" t="s">
        <v>1383</v>
      </c>
      <c r="E29" s="30">
        <v>7</v>
      </c>
      <c r="F29" s="30">
        <v>1</v>
      </c>
      <c r="G29" s="67" t="str">
        <f t="shared" si="4"/>
        <v>7-1</v>
      </c>
      <c r="H29" s="2">
        <v>72.8</v>
      </c>
      <c r="I29" s="2">
        <v>74.5</v>
      </c>
      <c r="J29" s="68" t="str">
        <f>IF(((VLOOKUP($G29,Depth_Lookup!$A$3:$J$561,9,FALSE))-(I29/100))&gt;=0,"Good","Too Long")</f>
        <v>Good</v>
      </c>
      <c r="K29" s="69">
        <f>(VLOOKUP($G29,Depth_Lookup!$A$3:$J$561,10,FALSE))+(H29/100)</f>
        <v>18.428000000000001</v>
      </c>
      <c r="L29" s="69">
        <f>(VLOOKUP($G29,Depth_Lookup!$A$3:$J$561,10,FALSE))+(I29/100)</f>
        <v>18.445</v>
      </c>
      <c r="M29" s="34" t="s">
        <v>244</v>
      </c>
      <c r="N29" s="1"/>
      <c r="P29" s="30" t="s">
        <v>202</v>
      </c>
      <c r="Q29" s="31">
        <f>VLOOKUP(P29,[1]definitions_list_lookup!$AT$3:$AU$5,2,FALSE)</f>
        <v>1</v>
      </c>
      <c r="T29" s="31" t="e">
        <f>VLOOKUP(S29,definitions_list_lookup!$AI$12:$AJ$17,2,FALSE)</f>
        <v>#N/A</v>
      </c>
      <c r="AB29" s="30"/>
      <c r="AG29" s="30">
        <v>23</v>
      </c>
      <c r="AH29" s="30">
        <v>270</v>
      </c>
      <c r="AI29" s="30">
        <v>33</v>
      </c>
      <c r="AJ29" s="30">
        <v>180</v>
      </c>
      <c r="AK29" s="30">
        <f t="shared" si="8"/>
        <v>33.169991555037086</v>
      </c>
      <c r="AL29" s="30">
        <f t="shared" si="0"/>
        <v>33.169991555037086</v>
      </c>
      <c r="AM29" s="30">
        <f t="shared" si="9"/>
        <v>52.194688445249724</v>
      </c>
      <c r="AN29" s="30">
        <f t="shared" si="1"/>
        <v>123.16999155503709</v>
      </c>
      <c r="AO29" s="30">
        <f t="shared" si="2"/>
        <v>37.805311554750276</v>
      </c>
      <c r="AP29" s="78">
        <f t="shared" si="10"/>
        <v>213.16999155503709</v>
      </c>
      <c r="AQ29" s="78">
        <f t="shared" si="3"/>
        <v>37.805311554750276</v>
      </c>
    </row>
    <row r="30" spans="1:49">
      <c r="A30" s="76">
        <v>43319</v>
      </c>
      <c r="B30" s="2" t="s">
        <v>1408</v>
      </c>
      <c r="C30" s="73"/>
      <c r="D30" s="73" t="s">
        <v>1383</v>
      </c>
      <c r="E30" s="30">
        <v>7</v>
      </c>
      <c r="F30" s="30">
        <v>2</v>
      </c>
      <c r="G30" s="67" t="str">
        <f t="shared" si="4"/>
        <v>7-2</v>
      </c>
      <c r="H30" s="2">
        <v>7</v>
      </c>
      <c r="I30" s="2">
        <v>7.5</v>
      </c>
      <c r="J30" s="68" t="str">
        <f>IF(((VLOOKUP($G30,Depth_Lookup!$A$3:$J$561,9,FALSE))-(I30/100))&gt;=0,"Good","Too Long")</f>
        <v>Good</v>
      </c>
      <c r="K30" s="69">
        <f>(VLOOKUP($G30,Depth_Lookup!$A$3:$J$561,10,FALSE))+(H30/100)</f>
        <v>18.670000000000002</v>
      </c>
      <c r="L30" s="69">
        <f>(VLOOKUP($G30,Depth_Lookup!$A$3:$J$561,10,FALSE))+(I30/100)</f>
        <v>18.675000000000001</v>
      </c>
      <c r="M30" s="34" t="s">
        <v>246</v>
      </c>
      <c r="N30" s="1"/>
      <c r="P30" s="30" t="s">
        <v>203</v>
      </c>
      <c r="Q30" s="31">
        <f>VLOOKUP(P30,[1]definitions_list_lookup!$AT$3:$AU$5,2,FALSE)</f>
        <v>2</v>
      </c>
      <c r="T30" s="31" t="e">
        <f>VLOOKUP(S30,definitions_list_lookup!$AI$12:$AJ$17,2,FALSE)</f>
        <v>#N/A</v>
      </c>
      <c r="AB30" s="30" t="s">
        <v>1424</v>
      </c>
      <c r="AG30" s="30">
        <v>56</v>
      </c>
      <c r="AH30" s="30">
        <v>270</v>
      </c>
      <c r="AI30" s="30">
        <v>73</v>
      </c>
      <c r="AJ30" s="30">
        <v>180</v>
      </c>
      <c r="AK30" s="30">
        <f t="shared" si="8"/>
        <v>24.383093560850511</v>
      </c>
      <c r="AL30" s="30">
        <f t="shared" si="0"/>
        <v>24.383093560850511</v>
      </c>
      <c r="AM30" s="30">
        <f t="shared" si="9"/>
        <v>15.5604563818461</v>
      </c>
      <c r="AN30" s="30">
        <f t="shared" si="1"/>
        <v>114.38309356085051</v>
      </c>
      <c r="AO30" s="30">
        <f t="shared" si="2"/>
        <v>74.439543618153905</v>
      </c>
      <c r="AP30" s="78">
        <f t="shared" si="10"/>
        <v>204.38309356085051</v>
      </c>
      <c r="AQ30" s="78">
        <f t="shared" si="3"/>
        <v>74.439543618153905</v>
      </c>
    </row>
    <row r="31" spans="1:49" ht="28">
      <c r="A31" s="76">
        <v>43319</v>
      </c>
      <c r="B31" s="2" t="s">
        <v>1408</v>
      </c>
      <c r="C31" s="73"/>
      <c r="D31" s="73" t="s">
        <v>1383</v>
      </c>
      <c r="E31" s="30">
        <v>7</v>
      </c>
      <c r="F31" s="30">
        <v>3</v>
      </c>
      <c r="G31" s="67" t="str">
        <f t="shared" si="4"/>
        <v>7-3</v>
      </c>
      <c r="H31" s="2">
        <v>21</v>
      </c>
      <c r="I31" s="2">
        <v>33.5</v>
      </c>
      <c r="J31" s="68" t="str">
        <f>IF(((VLOOKUP($G31,Depth_Lookup!$A$3:$J$561,9,FALSE))-(I31/100))&gt;=0,"Good","Too Long")</f>
        <v>Good</v>
      </c>
      <c r="K31" s="69">
        <f>(VLOOKUP($G31,Depth_Lookup!$A$3:$J$561,10,FALSE))+(H31/100)</f>
        <v>19.7</v>
      </c>
      <c r="L31" s="69">
        <f>(VLOOKUP($G31,Depth_Lookup!$A$3:$J$561,10,FALSE))+(I31/100)</f>
        <v>19.824999999999999</v>
      </c>
      <c r="M31" s="34" t="s">
        <v>243</v>
      </c>
      <c r="N31" s="1" t="s">
        <v>155</v>
      </c>
      <c r="O31" s="30" t="s">
        <v>153</v>
      </c>
      <c r="P31" s="30" t="s">
        <v>202</v>
      </c>
      <c r="Q31" s="31">
        <f>VLOOKUP(P31,[1]definitions_list_lookup!$AT$3:$AU$5,2,FALSE)</f>
        <v>1</v>
      </c>
      <c r="R31" s="30">
        <v>12</v>
      </c>
      <c r="S31" s="30" t="s">
        <v>259</v>
      </c>
      <c r="T31" s="31">
        <f>VLOOKUP(S31,definitions_list_lookup!$AI$12:$AJ$17,2,FALSE)</f>
        <v>4</v>
      </c>
      <c r="U31" s="77">
        <v>30</v>
      </c>
      <c r="V31" s="77">
        <v>70</v>
      </c>
      <c r="AB31" s="30" t="s">
        <v>1425</v>
      </c>
      <c r="AG31" s="30">
        <v>1</v>
      </c>
      <c r="AH31" s="30">
        <v>90</v>
      </c>
      <c r="AI31" s="30">
        <v>28</v>
      </c>
      <c r="AJ31" s="30">
        <v>0</v>
      </c>
      <c r="AK31" s="30">
        <f t="shared" si="8"/>
        <v>-178.1197577899959</v>
      </c>
      <c r="AL31" s="30">
        <f t="shared" si="0"/>
        <v>181.8802422100041</v>
      </c>
      <c r="AM31" s="30">
        <f t="shared" si="9"/>
        <v>61.987207290627893</v>
      </c>
      <c r="AN31" s="30">
        <f t="shared" si="1"/>
        <v>271.8802422100041</v>
      </c>
      <c r="AO31" s="30">
        <f t="shared" si="2"/>
        <v>28.012792709372107</v>
      </c>
      <c r="AP31" s="78">
        <f t="shared" si="10"/>
        <v>1.8802422100040985</v>
      </c>
      <c r="AQ31" s="78">
        <f t="shared" si="3"/>
        <v>28.012792709372107</v>
      </c>
      <c r="AS31" s="30" t="s">
        <v>1426</v>
      </c>
    </row>
    <row r="32" spans="1:49">
      <c r="A32" s="76">
        <v>43319</v>
      </c>
      <c r="B32" s="2" t="s">
        <v>1408</v>
      </c>
      <c r="C32" s="73"/>
      <c r="D32" s="73" t="s">
        <v>1383</v>
      </c>
      <c r="E32" s="30">
        <v>8</v>
      </c>
      <c r="F32" s="30">
        <v>2</v>
      </c>
      <c r="G32" s="67" t="str">
        <f t="shared" si="4"/>
        <v>8-2</v>
      </c>
      <c r="H32" s="2">
        <v>2</v>
      </c>
      <c r="I32" s="2">
        <v>17</v>
      </c>
      <c r="J32" s="68" t="str">
        <f>IF(((VLOOKUP($G32,Depth_Lookup!$A$3:$J$561,9,FALSE))-(I32/100))&gt;=0,"Good","Too Long")</f>
        <v>Good</v>
      </c>
      <c r="K32" s="69">
        <f>(VLOOKUP($G32,Depth_Lookup!$A$3:$J$561,10,FALSE))+(H32/100)</f>
        <v>21.38</v>
      </c>
      <c r="L32" s="69">
        <f>(VLOOKUP($G32,Depth_Lookup!$A$3:$J$561,10,FALSE))+(I32/100)</f>
        <v>21.53</v>
      </c>
      <c r="M32" s="34" t="s">
        <v>242</v>
      </c>
      <c r="N32" s="1" t="s">
        <v>155</v>
      </c>
      <c r="O32" s="30" t="s">
        <v>152</v>
      </c>
      <c r="P32" s="30" t="s">
        <v>203</v>
      </c>
      <c r="Q32" s="31">
        <f>VLOOKUP(P32,[1]definitions_list_lookup!$AT$3:$AU$5,2,FALSE)</f>
        <v>2</v>
      </c>
      <c r="S32" s="30" t="s">
        <v>258</v>
      </c>
      <c r="T32" s="31">
        <f>VLOOKUP(S32,definitions_list_lookup!$AI$12:$AJ$17,2,FALSE)</f>
        <v>3</v>
      </c>
      <c r="AB32" s="30"/>
      <c r="AG32" s="30">
        <v>65</v>
      </c>
      <c r="AH32" s="30">
        <v>270</v>
      </c>
      <c r="AI32" s="30">
        <v>50</v>
      </c>
      <c r="AJ32" s="30">
        <v>0</v>
      </c>
      <c r="AK32" s="30">
        <f t="shared" si="8"/>
        <v>119.06197093204503</v>
      </c>
      <c r="AL32" s="30">
        <f t="shared" si="0"/>
        <v>119.06197093204503</v>
      </c>
      <c r="AM32" s="30">
        <f t="shared" si="9"/>
        <v>22.175667195808472</v>
      </c>
      <c r="AN32" s="30">
        <f t="shared" si="1"/>
        <v>209.06197093204503</v>
      </c>
      <c r="AO32" s="30">
        <f t="shared" si="2"/>
        <v>67.824332804191528</v>
      </c>
      <c r="AP32" s="78">
        <f t="shared" si="10"/>
        <v>299.06197093204503</v>
      </c>
      <c r="AQ32" s="78">
        <f t="shared" si="3"/>
        <v>67.824332804191528</v>
      </c>
    </row>
    <row r="33" spans="1:45">
      <c r="A33" s="76">
        <v>43319</v>
      </c>
      <c r="B33" s="2" t="s">
        <v>1408</v>
      </c>
      <c r="C33" s="73"/>
      <c r="D33" s="73" t="s">
        <v>1383</v>
      </c>
      <c r="E33" s="30">
        <v>8</v>
      </c>
      <c r="F33" s="30">
        <v>2</v>
      </c>
      <c r="G33" s="67" t="str">
        <f t="shared" si="4"/>
        <v>8-2</v>
      </c>
      <c r="H33" s="2">
        <v>46.5</v>
      </c>
      <c r="I33" s="2">
        <v>51</v>
      </c>
      <c r="J33" s="68" t="str">
        <f>IF(((VLOOKUP($G33,Depth_Lookup!$A$3:$J$561,9,FALSE))-(I33/100))&gt;=0,"Good","Too Long")</f>
        <v>Good</v>
      </c>
      <c r="K33" s="69">
        <f>(VLOOKUP($G33,Depth_Lookup!$A$3:$J$561,10,FALSE))+(H33/100)</f>
        <v>21.824999999999999</v>
      </c>
      <c r="L33" s="69">
        <f>(VLOOKUP($G33,Depth_Lookup!$A$3:$J$561,10,FALSE))+(I33/100)</f>
        <v>21.87</v>
      </c>
      <c r="M33" s="34" t="s">
        <v>242</v>
      </c>
      <c r="N33" s="1" t="s">
        <v>155</v>
      </c>
      <c r="O33" s="30" t="s">
        <v>152</v>
      </c>
      <c r="P33" s="30" t="s">
        <v>203</v>
      </c>
      <c r="Q33" s="31">
        <f>VLOOKUP(P33,[1]definitions_list_lookup!$AT$3:$AU$5,2,FALSE)</f>
        <v>2</v>
      </c>
      <c r="S33" s="30" t="s">
        <v>258</v>
      </c>
      <c r="T33" s="31">
        <f>VLOOKUP(S33,definitions_list_lookup!$AI$12:$AJ$17,2,FALSE)</f>
        <v>3</v>
      </c>
      <c r="AB33" s="30"/>
      <c r="AG33" s="30">
        <v>52</v>
      </c>
      <c r="AH33" s="30">
        <v>270</v>
      </c>
      <c r="AI33" s="30">
        <v>37</v>
      </c>
      <c r="AJ33" s="30">
        <v>0</v>
      </c>
      <c r="AK33" s="30">
        <f t="shared" si="8"/>
        <v>120.48706423040744</v>
      </c>
      <c r="AL33" s="30">
        <f t="shared" si="0"/>
        <v>120.48706423040744</v>
      </c>
      <c r="AM33" s="30">
        <f t="shared" si="9"/>
        <v>33.951120363364119</v>
      </c>
      <c r="AN33" s="30">
        <f t="shared" si="1"/>
        <v>210.48706423040744</v>
      </c>
      <c r="AO33" s="30">
        <f t="shared" si="2"/>
        <v>56.048879636635881</v>
      </c>
      <c r="AP33" s="78">
        <f t="shared" si="10"/>
        <v>300.48706423040744</v>
      </c>
      <c r="AQ33" s="78">
        <f t="shared" si="3"/>
        <v>56.048879636635881</v>
      </c>
    </row>
    <row r="34" spans="1:45">
      <c r="A34" s="76">
        <v>43319</v>
      </c>
      <c r="B34" s="2" t="s">
        <v>1408</v>
      </c>
      <c r="C34" s="73"/>
      <c r="D34" s="73" t="s">
        <v>1383</v>
      </c>
      <c r="E34" s="30">
        <v>8</v>
      </c>
      <c r="F34" s="30">
        <v>2</v>
      </c>
      <c r="G34" s="67" t="str">
        <f t="shared" si="4"/>
        <v>8-2</v>
      </c>
      <c r="H34" s="2">
        <v>86</v>
      </c>
      <c r="I34" s="2">
        <v>97</v>
      </c>
      <c r="J34" s="68" t="str">
        <f>IF(((VLOOKUP($G34,Depth_Lookup!$A$3:$J$561,9,FALSE))-(I34/100))&gt;=0,"Good","Too Long")</f>
        <v>Good</v>
      </c>
      <c r="K34" s="69">
        <f>(VLOOKUP($G34,Depth_Lookup!$A$3:$J$561,10,FALSE))+(H34/100)</f>
        <v>22.22</v>
      </c>
      <c r="L34" s="69">
        <f>(VLOOKUP($G34,Depth_Lookup!$A$3:$J$561,10,FALSE))+(I34/100)</f>
        <v>22.33</v>
      </c>
      <c r="M34" s="34" t="s">
        <v>242</v>
      </c>
      <c r="N34" s="1" t="s">
        <v>155</v>
      </c>
      <c r="O34" s="30" t="s">
        <v>152</v>
      </c>
      <c r="P34" s="30" t="s">
        <v>202</v>
      </c>
      <c r="Q34" s="31">
        <f>VLOOKUP(P34,[1]definitions_list_lookup!$AT$3:$AU$5,2,FALSE)</f>
        <v>1</v>
      </c>
      <c r="S34" s="30" t="s">
        <v>258</v>
      </c>
      <c r="T34" s="31">
        <f>VLOOKUP(S34,definitions_list_lookup!$AI$12:$AJ$17,2,FALSE)</f>
        <v>3</v>
      </c>
      <c r="AB34" s="30" t="s">
        <v>1427</v>
      </c>
      <c r="AK34" s="30" t="e">
        <f t="shared" si="8"/>
        <v>#DIV/0!</v>
      </c>
      <c r="AL34" s="30" t="e">
        <f t="shared" si="0"/>
        <v>#DIV/0!</v>
      </c>
      <c r="AM34" s="30" t="e">
        <f t="shared" si="9"/>
        <v>#DIV/0!</v>
      </c>
      <c r="AN34" s="30" t="e">
        <f t="shared" si="1"/>
        <v>#DIV/0!</v>
      </c>
      <c r="AO34" s="30" t="e">
        <f t="shared" si="2"/>
        <v>#DIV/0!</v>
      </c>
      <c r="AP34" s="78" t="e">
        <f t="shared" si="10"/>
        <v>#DIV/0!</v>
      </c>
      <c r="AQ34" s="78" t="e">
        <f t="shared" si="3"/>
        <v>#DIV/0!</v>
      </c>
    </row>
    <row r="35" spans="1:45">
      <c r="A35" s="76">
        <v>43319</v>
      </c>
      <c r="B35" s="2" t="s">
        <v>1408</v>
      </c>
      <c r="C35" s="73"/>
      <c r="D35" s="73" t="s">
        <v>1383</v>
      </c>
      <c r="E35" s="30">
        <v>8</v>
      </c>
      <c r="F35" s="30">
        <v>3</v>
      </c>
      <c r="G35" s="67" t="str">
        <f t="shared" si="4"/>
        <v>8-3</v>
      </c>
      <c r="H35" s="2">
        <v>11</v>
      </c>
      <c r="I35" s="2">
        <v>33.5</v>
      </c>
      <c r="J35" s="68" t="str">
        <f>IF(((VLOOKUP($G35,Depth_Lookup!$A$3:$J$561,9,FALSE))-(I35/100))&gt;=0,"Good","Too Long")</f>
        <v>Good</v>
      </c>
      <c r="K35" s="69">
        <f>(VLOOKUP($G35,Depth_Lookup!$A$3:$J$561,10,FALSE))+(H35/100)</f>
        <v>22.45</v>
      </c>
      <c r="L35" s="69">
        <f>(VLOOKUP($G35,Depth_Lookup!$A$3:$J$561,10,FALSE))+(I35/100)</f>
        <v>22.675000000000001</v>
      </c>
      <c r="M35" s="34" t="s">
        <v>242</v>
      </c>
      <c r="N35" s="1" t="s">
        <v>155</v>
      </c>
      <c r="O35" s="30" t="s">
        <v>152</v>
      </c>
      <c r="P35" s="30" t="s">
        <v>202</v>
      </c>
      <c r="Q35" s="31">
        <f>VLOOKUP(P35,[1]definitions_list_lookup!$AT$3:$AU$5,2,FALSE)</f>
        <v>1</v>
      </c>
      <c r="T35" s="31" t="e">
        <f>VLOOKUP(S35,definitions_list_lookup!$AI$12:$AJ$17,2,FALSE)</f>
        <v>#N/A</v>
      </c>
      <c r="AB35" s="30" t="s">
        <v>1427</v>
      </c>
      <c r="AK35" s="30" t="e">
        <f t="shared" si="8"/>
        <v>#DIV/0!</v>
      </c>
      <c r="AL35" s="30" t="e">
        <f t="shared" si="0"/>
        <v>#DIV/0!</v>
      </c>
      <c r="AM35" s="30" t="e">
        <f t="shared" si="9"/>
        <v>#DIV/0!</v>
      </c>
      <c r="AN35" s="30" t="e">
        <f t="shared" si="1"/>
        <v>#DIV/0!</v>
      </c>
      <c r="AO35" s="30" t="e">
        <f t="shared" si="2"/>
        <v>#DIV/0!</v>
      </c>
      <c r="AP35" s="78" t="e">
        <f t="shared" si="10"/>
        <v>#DIV/0!</v>
      </c>
      <c r="AQ35" s="78" t="e">
        <f t="shared" si="3"/>
        <v>#DIV/0!</v>
      </c>
    </row>
    <row r="36" spans="1:45">
      <c r="A36" s="76">
        <v>43319</v>
      </c>
      <c r="B36" s="2" t="s">
        <v>1408</v>
      </c>
      <c r="C36" s="73"/>
      <c r="D36" s="73" t="s">
        <v>1383</v>
      </c>
      <c r="E36" s="30">
        <v>8</v>
      </c>
      <c r="F36" s="30">
        <v>3</v>
      </c>
      <c r="G36" s="67" t="str">
        <f t="shared" si="4"/>
        <v>8-3</v>
      </c>
      <c r="H36" s="2">
        <v>55.3</v>
      </c>
      <c r="I36" s="2">
        <v>55.5</v>
      </c>
      <c r="J36" s="68" t="str">
        <f>IF(((VLOOKUP($G36,Depth_Lookup!$A$3:$J$561,9,FALSE))-(I36/100))&gt;=0,"Good","Too Long")</f>
        <v>Good</v>
      </c>
      <c r="K36" s="69">
        <f>(VLOOKUP($G36,Depth_Lookup!$A$3:$J$561,10,FALSE))+(H36/100)</f>
        <v>22.893000000000001</v>
      </c>
      <c r="L36" s="69">
        <f>(VLOOKUP($G36,Depth_Lookup!$A$3:$J$561,10,FALSE))+(I36/100)</f>
        <v>22.895</v>
      </c>
      <c r="M36" s="34" t="s">
        <v>241</v>
      </c>
      <c r="N36" s="1"/>
      <c r="P36" s="30" t="s">
        <v>202</v>
      </c>
      <c r="Q36" s="31">
        <f>VLOOKUP(P36,[1]definitions_list_lookup!$AT$3:$AU$5,2,FALSE)</f>
        <v>1</v>
      </c>
      <c r="T36" s="31" t="e">
        <f>VLOOKUP(S36,definitions_list_lookup!$AI$12:$AJ$17,2,FALSE)</f>
        <v>#N/A</v>
      </c>
      <c r="AB36" s="30"/>
      <c r="AG36" s="30">
        <v>49</v>
      </c>
      <c r="AH36" s="30">
        <v>90</v>
      </c>
      <c r="AI36" s="30">
        <v>62</v>
      </c>
      <c r="AJ36" s="30">
        <v>0</v>
      </c>
      <c r="AK36" s="30">
        <f t="shared" si="8"/>
        <v>-148.54747004833231</v>
      </c>
      <c r="AL36" s="30">
        <f t="shared" si="0"/>
        <v>211.45252995166769</v>
      </c>
      <c r="AM36" s="30">
        <f t="shared" si="9"/>
        <v>24.398418465877931</v>
      </c>
      <c r="AN36" s="30">
        <f t="shared" si="1"/>
        <v>301.45252995166766</v>
      </c>
      <c r="AO36" s="30">
        <f t="shared" si="2"/>
        <v>65.601581534122062</v>
      </c>
      <c r="AP36" s="78">
        <f t="shared" si="10"/>
        <v>31.452529951667685</v>
      </c>
      <c r="AQ36" s="78">
        <f t="shared" si="3"/>
        <v>65.601581534122062</v>
      </c>
    </row>
    <row r="37" spans="1:45">
      <c r="A37" s="76">
        <v>43319</v>
      </c>
      <c r="B37" s="2" t="s">
        <v>1408</v>
      </c>
      <c r="C37" s="73"/>
      <c r="D37" s="73" t="s">
        <v>1383</v>
      </c>
      <c r="E37" s="30">
        <v>8</v>
      </c>
      <c r="F37" s="30">
        <v>4</v>
      </c>
      <c r="G37" s="67" t="str">
        <f t="shared" si="4"/>
        <v>8-4</v>
      </c>
      <c r="H37" s="2">
        <v>30</v>
      </c>
      <c r="I37" s="2">
        <v>59.5</v>
      </c>
      <c r="J37" s="68" t="str">
        <f>IF(((VLOOKUP($G37,Depth_Lookup!$A$3:$J$561,9,FALSE))-(I37/100))&gt;=0,"Good","Too Long")</f>
        <v>Good</v>
      </c>
      <c r="K37" s="69">
        <f>(VLOOKUP($G37,Depth_Lookup!$A$3:$J$561,10,FALSE))+(H37/100)</f>
        <v>23.240000000000002</v>
      </c>
      <c r="L37" s="69">
        <f>(VLOOKUP($G37,Depth_Lookup!$A$3:$J$561,10,FALSE))+(I37/100)</f>
        <v>23.535</v>
      </c>
      <c r="M37" s="34" t="s">
        <v>242</v>
      </c>
      <c r="N37" s="1" t="s">
        <v>155</v>
      </c>
      <c r="O37" s="30" t="s">
        <v>152</v>
      </c>
      <c r="P37" s="30" t="s">
        <v>202</v>
      </c>
      <c r="Q37" s="31">
        <f>VLOOKUP(P37,[1]definitions_list_lookup!$AT$3:$AU$5,2,FALSE)</f>
        <v>1</v>
      </c>
      <c r="S37" s="30" t="s">
        <v>159</v>
      </c>
      <c r="T37" s="31">
        <f>VLOOKUP(S37,definitions_list_lookup!$AI$12:$AJ$17,2,FALSE)</f>
        <v>2</v>
      </c>
      <c r="AB37" s="30" t="s">
        <v>1428</v>
      </c>
      <c r="AK37" s="30" t="e">
        <f t="shared" si="8"/>
        <v>#DIV/0!</v>
      </c>
      <c r="AL37" s="30" t="e">
        <f t="shared" si="0"/>
        <v>#DIV/0!</v>
      </c>
      <c r="AM37" s="30" t="e">
        <f t="shared" si="9"/>
        <v>#DIV/0!</v>
      </c>
      <c r="AN37" s="30" t="e">
        <f t="shared" si="1"/>
        <v>#DIV/0!</v>
      </c>
      <c r="AO37" s="30" t="e">
        <f t="shared" si="2"/>
        <v>#DIV/0!</v>
      </c>
      <c r="AP37" s="78" t="e">
        <f t="shared" si="10"/>
        <v>#DIV/0!</v>
      </c>
      <c r="AQ37" s="78" t="e">
        <f t="shared" si="3"/>
        <v>#DIV/0!</v>
      </c>
    </row>
    <row r="38" spans="1:45" ht="28">
      <c r="A38" s="76">
        <v>43319</v>
      </c>
      <c r="B38" s="2" t="s">
        <v>1408</v>
      </c>
      <c r="C38" s="73"/>
      <c r="D38" s="73" t="s">
        <v>1383</v>
      </c>
      <c r="E38" s="30">
        <v>9</v>
      </c>
      <c r="F38" s="30">
        <v>3</v>
      </c>
      <c r="G38" s="67" t="str">
        <f t="shared" si="4"/>
        <v>9-3</v>
      </c>
      <c r="H38" s="2">
        <v>38</v>
      </c>
      <c r="I38" s="2">
        <v>45</v>
      </c>
      <c r="J38" s="68" t="str">
        <f>IF(((VLOOKUP($G38,Depth_Lookup!$A$3:$J$561,9,FALSE))-(I38/100))&gt;=0,"Good","Too Long")</f>
        <v>Good</v>
      </c>
      <c r="K38" s="69">
        <f>(VLOOKUP($G38,Depth_Lookup!$A$3:$J$561,10,FALSE))+(H38/100)</f>
        <v>25.934999999999999</v>
      </c>
      <c r="L38" s="69">
        <f>(VLOOKUP($G38,Depth_Lookup!$A$3:$J$561,10,FALSE))+(I38/100)</f>
        <v>26.004999999999999</v>
      </c>
      <c r="M38" s="34" t="s">
        <v>243</v>
      </c>
      <c r="N38" s="1" t="s">
        <v>155</v>
      </c>
      <c r="O38" s="30" t="s">
        <v>152</v>
      </c>
      <c r="P38" s="30" t="s">
        <v>202</v>
      </c>
      <c r="Q38" s="31">
        <f>VLOOKUP(P38,[1]definitions_list_lookup!$AT$3:$AU$5,2,FALSE)</f>
        <v>1</v>
      </c>
      <c r="S38" s="30" t="s">
        <v>159</v>
      </c>
      <c r="T38" s="31">
        <f>VLOOKUP(S38,definitions_list_lookup!$AI$12:$AJ$17,2,FALSE)</f>
        <v>2</v>
      </c>
      <c r="AB38" s="30"/>
      <c r="AG38" s="30">
        <v>6</v>
      </c>
      <c r="AH38" s="30">
        <v>90</v>
      </c>
      <c r="AI38" s="30">
        <v>18</v>
      </c>
      <c r="AJ38" s="30">
        <v>0</v>
      </c>
      <c r="AK38" s="30">
        <f t="shared" si="8"/>
        <v>-162.07476890921279</v>
      </c>
      <c r="AL38" s="30">
        <f t="shared" si="0"/>
        <v>197.92523109078721</v>
      </c>
      <c r="AM38" s="30">
        <f t="shared" si="9"/>
        <v>71.145154835909608</v>
      </c>
      <c r="AN38" s="30">
        <f t="shared" si="1"/>
        <v>287.92523109078718</v>
      </c>
      <c r="AO38" s="30">
        <f t="shared" si="2"/>
        <v>18.854845164090392</v>
      </c>
      <c r="AP38" s="78">
        <f t="shared" si="10"/>
        <v>17.925231090787207</v>
      </c>
      <c r="AQ38" s="78">
        <f t="shared" si="3"/>
        <v>18.854845164090392</v>
      </c>
    </row>
    <row r="39" spans="1:45" ht="28">
      <c r="A39" s="76">
        <v>43319</v>
      </c>
      <c r="B39" s="2" t="s">
        <v>1408</v>
      </c>
      <c r="C39" s="73"/>
      <c r="D39" s="73" t="s">
        <v>1383</v>
      </c>
      <c r="E39" s="30">
        <v>9</v>
      </c>
      <c r="F39" s="30">
        <v>4</v>
      </c>
      <c r="G39" s="67" t="str">
        <f t="shared" si="4"/>
        <v>9-4</v>
      </c>
      <c r="H39" s="2">
        <v>62.2</v>
      </c>
      <c r="I39" s="2">
        <v>70</v>
      </c>
      <c r="J39" s="68" t="str">
        <f>IF(((VLOOKUP($G39,Depth_Lookup!$A$3:$J$561,9,FALSE))-(I39/100))&gt;=0,"Good","Too Long")</f>
        <v>Good</v>
      </c>
      <c r="K39" s="69">
        <f>(VLOOKUP($G39,Depth_Lookup!$A$3:$J$561,10,FALSE))+(H39/100)</f>
        <v>26.707000000000001</v>
      </c>
      <c r="L39" s="69">
        <f>(VLOOKUP($G39,Depth_Lookup!$A$3:$J$561,10,FALSE))+(I39/100)</f>
        <v>26.785</v>
      </c>
      <c r="M39" s="34" t="s">
        <v>242</v>
      </c>
      <c r="N39" s="1" t="s">
        <v>154</v>
      </c>
      <c r="O39" s="30" t="s">
        <v>153</v>
      </c>
      <c r="P39" s="30" t="s">
        <v>202</v>
      </c>
      <c r="Q39" s="31">
        <f>VLOOKUP(P39,[1]definitions_list_lookup!$AT$3:$AU$5,2,FALSE)</f>
        <v>1</v>
      </c>
      <c r="S39" s="30" t="s">
        <v>258</v>
      </c>
      <c r="T39" s="31">
        <f>VLOOKUP(S39,definitions_list_lookup!$AI$12:$AJ$17,2,FALSE)</f>
        <v>3</v>
      </c>
      <c r="AB39" s="30"/>
      <c r="AG39" s="30">
        <v>15</v>
      </c>
      <c r="AH39" s="30">
        <v>270</v>
      </c>
      <c r="AI39" s="30">
        <v>53</v>
      </c>
      <c r="AJ39" s="30">
        <v>180</v>
      </c>
      <c r="AK39" s="30">
        <f t="shared" si="8"/>
        <v>11.415350793222387</v>
      </c>
      <c r="AL39" s="30">
        <f t="shared" si="0"/>
        <v>11.415350793222387</v>
      </c>
      <c r="AM39" s="30">
        <f t="shared" si="9"/>
        <v>36.451331619203259</v>
      </c>
      <c r="AN39" s="30">
        <f t="shared" si="1"/>
        <v>101.41535079322239</v>
      </c>
      <c r="AO39" s="30">
        <f t="shared" si="2"/>
        <v>53.548668380796741</v>
      </c>
      <c r="AP39" s="78">
        <f t="shared" si="10"/>
        <v>191.41535079322239</v>
      </c>
      <c r="AQ39" s="78">
        <f t="shared" si="3"/>
        <v>53.548668380796741</v>
      </c>
    </row>
    <row r="40" spans="1:45" ht="28">
      <c r="A40" s="76">
        <v>43319</v>
      </c>
      <c r="B40" s="2" t="s">
        <v>1408</v>
      </c>
      <c r="C40" s="73"/>
      <c r="D40" s="73" t="s">
        <v>1383</v>
      </c>
      <c r="E40" s="30">
        <v>10</v>
      </c>
      <c r="F40" s="30">
        <v>1</v>
      </c>
      <c r="G40" s="67" t="str">
        <f t="shared" si="4"/>
        <v>10-1</v>
      </c>
      <c r="H40" s="2">
        <v>20</v>
      </c>
      <c r="I40" s="2">
        <v>49</v>
      </c>
      <c r="J40" s="68" t="str">
        <f>IF(((VLOOKUP($G40,Depth_Lookup!$A$3:$J$561,9,FALSE))-(I40/100))&gt;=0,"Good","Too Long")</f>
        <v>Good</v>
      </c>
      <c r="K40" s="69">
        <f>(VLOOKUP($G40,Depth_Lookup!$A$3:$J$561,10,FALSE))+(H40/100)</f>
        <v>26.9</v>
      </c>
      <c r="L40" s="69">
        <f>(VLOOKUP($G40,Depth_Lookup!$A$3:$J$561,10,FALSE))+(I40/100)</f>
        <v>27.189999999999998</v>
      </c>
      <c r="M40" s="34" t="s">
        <v>243</v>
      </c>
      <c r="N40" s="1" t="s">
        <v>155</v>
      </c>
      <c r="P40" s="30" t="s">
        <v>202</v>
      </c>
      <c r="Q40" s="31">
        <f>VLOOKUP(P40,[1]definitions_list_lookup!$AT$3:$AU$5,2,FALSE)</f>
        <v>1</v>
      </c>
      <c r="S40" s="30" t="s">
        <v>259</v>
      </c>
      <c r="T40" s="31">
        <f>VLOOKUP(S40,definitions_list_lookup!$AI$12:$AJ$17,2,FALSE)</f>
        <v>4</v>
      </c>
      <c r="AB40" s="30"/>
      <c r="AG40" s="30">
        <v>12</v>
      </c>
      <c r="AH40" s="30">
        <v>90</v>
      </c>
      <c r="AI40" s="30">
        <v>65</v>
      </c>
      <c r="AJ40" s="30">
        <v>180</v>
      </c>
      <c r="AK40" s="30">
        <f t="shared" si="8"/>
        <v>-5.660483467042809</v>
      </c>
      <c r="AL40" s="30">
        <f t="shared" si="0"/>
        <v>354.33951653295719</v>
      </c>
      <c r="AM40" s="30">
        <f t="shared" si="9"/>
        <v>24.89289665799372</v>
      </c>
      <c r="AN40" s="30">
        <f t="shared" si="1"/>
        <v>84.339516532957191</v>
      </c>
      <c r="AO40" s="30">
        <f t="shared" si="2"/>
        <v>65.107103342006283</v>
      </c>
      <c r="AP40" s="78">
        <f t="shared" si="10"/>
        <v>174.33951653295719</v>
      </c>
      <c r="AQ40" s="78">
        <f t="shared" si="3"/>
        <v>65.107103342006283</v>
      </c>
    </row>
    <row r="41" spans="1:45" ht="42">
      <c r="A41" s="76">
        <v>43319</v>
      </c>
      <c r="B41" s="2" t="s">
        <v>1408</v>
      </c>
      <c r="C41" s="73"/>
      <c r="D41" s="73" t="s">
        <v>1383</v>
      </c>
      <c r="E41" s="30">
        <v>10</v>
      </c>
      <c r="F41" s="30">
        <v>1</v>
      </c>
      <c r="G41" s="67" t="str">
        <f t="shared" si="4"/>
        <v>10-1</v>
      </c>
      <c r="H41" s="2">
        <v>49</v>
      </c>
      <c r="I41" s="2">
        <v>64</v>
      </c>
      <c r="J41" s="68" t="str">
        <f>IF(((VLOOKUP($G41,Depth_Lookup!$A$3:$J$561,9,FALSE))-(I41/100))&gt;=0,"Good","Too Long")</f>
        <v>Good</v>
      </c>
      <c r="K41" s="69">
        <f>(VLOOKUP($G41,Depth_Lookup!$A$3:$J$561,10,FALSE))+(H41/100)</f>
        <v>27.189999999999998</v>
      </c>
      <c r="L41" s="69">
        <f>(VLOOKUP($G41,Depth_Lookup!$A$3:$J$561,10,FALSE))+(I41/100)</f>
        <v>27.34</v>
      </c>
      <c r="M41" s="34" t="s">
        <v>245</v>
      </c>
      <c r="N41" s="1" t="s">
        <v>156</v>
      </c>
      <c r="P41" s="30" t="s">
        <v>202</v>
      </c>
      <c r="Q41" s="31">
        <f>VLOOKUP(P41,[1]definitions_list_lookup!$AT$3:$AU$5,2,FALSE)</f>
        <v>1</v>
      </c>
      <c r="T41" s="31" t="e">
        <f>VLOOKUP(S41,definitions_list_lookup!$AI$12:$AJ$17,2,FALSE)</f>
        <v>#N/A</v>
      </c>
      <c r="AB41" s="30" t="s">
        <v>1429</v>
      </c>
      <c r="AK41" s="30" t="e">
        <f t="shared" si="8"/>
        <v>#DIV/0!</v>
      </c>
      <c r="AL41" s="30" t="e">
        <f t="shared" si="0"/>
        <v>#DIV/0!</v>
      </c>
      <c r="AM41" s="30" t="e">
        <f t="shared" si="9"/>
        <v>#DIV/0!</v>
      </c>
      <c r="AN41" s="30" t="e">
        <f t="shared" si="1"/>
        <v>#DIV/0!</v>
      </c>
      <c r="AO41" s="30" t="e">
        <f t="shared" si="2"/>
        <v>#DIV/0!</v>
      </c>
      <c r="AP41" s="78" t="e">
        <f t="shared" si="10"/>
        <v>#DIV/0!</v>
      </c>
      <c r="AQ41" s="78" t="e">
        <f t="shared" si="3"/>
        <v>#DIV/0!</v>
      </c>
    </row>
    <row r="42" spans="1:45">
      <c r="A42" s="76">
        <v>43319</v>
      </c>
      <c r="B42" s="2" t="s">
        <v>1408</v>
      </c>
      <c r="C42" s="73"/>
      <c r="D42" s="73" t="s">
        <v>1383</v>
      </c>
      <c r="E42" s="30">
        <v>10</v>
      </c>
      <c r="F42" s="30">
        <v>2</v>
      </c>
      <c r="G42" s="67" t="str">
        <f t="shared" si="4"/>
        <v>10-2</v>
      </c>
      <c r="H42" s="2">
        <v>17.5</v>
      </c>
      <c r="I42" s="2">
        <v>59</v>
      </c>
      <c r="J42" s="68" t="str">
        <f>IF(((VLOOKUP($G42,Depth_Lookup!$A$3:$J$561,9,FALSE))-(I42/100))&gt;=0,"Good","Too Long")</f>
        <v>Good</v>
      </c>
      <c r="K42" s="69">
        <f>(VLOOKUP($G42,Depth_Lookup!$A$3:$J$561,10,FALSE))+(H42/100)</f>
        <v>27.85</v>
      </c>
      <c r="L42" s="69">
        <f>(VLOOKUP($G42,Depth_Lookup!$A$3:$J$561,10,FALSE))+(I42/100)</f>
        <v>28.265000000000001</v>
      </c>
      <c r="M42" s="34" t="s">
        <v>242</v>
      </c>
      <c r="N42" s="1" t="s">
        <v>148</v>
      </c>
      <c r="O42" s="30" t="s">
        <v>152</v>
      </c>
      <c r="P42" s="30" t="s">
        <v>203</v>
      </c>
      <c r="Q42" s="31">
        <f>VLOOKUP(P42,[1]definitions_list_lookup!$AT$3:$AU$5,2,FALSE)</f>
        <v>2</v>
      </c>
      <c r="S42" s="30" t="s">
        <v>260</v>
      </c>
      <c r="T42" s="31">
        <f>VLOOKUP(S42,definitions_list_lookup!$AI$12:$AJ$17,2,FALSE)</f>
        <v>5</v>
      </c>
      <c r="AB42" s="30"/>
      <c r="AG42" s="30">
        <v>51</v>
      </c>
      <c r="AH42" s="30">
        <v>270</v>
      </c>
      <c r="AI42" s="30">
        <v>42</v>
      </c>
      <c r="AJ42" s="30">
        <v>180</v>
      </c>
      <c r="AK42" s="30">
        <f t="shared" si="8"/>
        <v>53.90298221345148</v>
      </c>
      <c r="AL42" s="30">
        <f t="shared" si="0"/>
        <v>53.90298221345148</v>
      </c>
      <c r="AM42" s="30">
        <f t="shared" si="9"/>
        <v>33.197612023538703</v>
      </c>
      <c r="AN42" s="30">
        <f t="shared" si="1"/>
        <v>143.90298221345148</v>
      </c>
      <c r="AO42" s="30">
        <f t="shared" si="2"/>
        <v>56.802387976461297</v>
      </c>
      <c r="AP42" s="78">
        <f t="shared" si="10"/>
        <v>233.90298221345148</v>
      </c>
      <c r="AQ42" s="78">
        <f t="shared" si="3"/>
        <v>56.802387976461297</v>
      </c>
      <c r="AS42" s="30" t="s">
        <v>1426</v>
      </c>
    </row>
    <row r="43" spans="1:45">
      <c r="A43" s="76">
        <v>43319</v>
      </c>
      <c r="B43" s="2" t="s">
        <v>1408</v>
      </c>
      <c r="C43" s="73"/>
      <c r="D43" s="73" t="s">
        <v>1383</v>
      </c>
      <c r="E43" s="30">
        <v>10</v>
      </c>
      <c r="F43" s="30">
        <v>3</v>
      </c>
      <c r="G43" s="67" t="str">
        <f t="shared" si="4"/>
        <v>10-3</v>
      </c>
      <c r="H43" s="2">
        <v>49.5</v>
      </c>
      <c r="I43" s="2">
        <v>68</v>
      </c>
      <c r="J43" s="68" t="str">
        <f>IF(((VLOOKUP($G43,Depth_Lookup!$A$3:$J$561,9,FALSE))-(I43/100))&gt;=0,"Good","Too Long")</f>
        <v>Good</v>
      </c>
      <c r="K43" s="69">
        <f>(VLOOKUP($G43,Depth_Lookup!$A$3:$J$561,10,FALSE))+(H43/100)</f>
        <v>29.115000000000002</v>
      </c>
      <c r="L43" s="69">
        <f>(VLOOKUP($G43,Depth_Lookup!$A$3:$J$561,10,FALSE))+(I43/100)</f>
        <v>29.3</v>
      </c>
      <c r="M43" s="34" t="s">
        <v>242</v>
      </c>
      <c r="N43" s="1" t="s">
        <v>148</v>
      </c>
      <c r="O43" s="30" t="s">
        <v>151</v>
      </c>
      <c r="P43" s="30" t="s">
        <v>203</v>
      </c>
      <c r="Q43" s="31">
        <f>VLOOKUP(P43,[1]definitions_list_lookup!$AT$3:$AU$5,2,FALSE)</f>
        <v>2</v>
      </c>
      <c r="S43" s="30" t="s">
        <v>260</v>
      </c>
      <c r="T43" s="31">
        <f>VLOOKUP(S43,definitions_list_lookup!$AI$12:$AJ$17,2,FALSE)</f>
        <v>5</v>
      </c>
      <c r="AB43" s="30"/>
      <c r="AK43" s="30" t="e">
        <f t="shared" si="8"/>
        <v>#DIV/0!</v>
      </c>
      <c r="AL43" s="30" t="e">
        <f t="shared" si="0"/>
        <v>#DIV/0!</v>
      </c>
      <c r="AM43" s="30" t="e">
        <f t="shared" si="9"/>
        <v>#DIV/0!</v>
      </c>
      <c r="AN43" s="30" t="e">
        <f t="shared" si="1"/>
        <v>#DIV/0!</v>
      </c>
      <c r="AO43" s="30" t="e">
        <f t="shared" si="2"/>
        <v>#DIV/0!</v>
      </c>
      <c r="AP43" s="78" t="e">
        <f t="shared" si="10"/>
        <v>#DIV/0!</v>
      </c>
      <c r="AQ43" s="78" t="e">
        <f t="shared" si="3"/>
        <v>#DIV/0!</v>
      </c>
    </row>
    <row r="44" spans="1:45" ht="28">
      <c r="A44" s="76">
        <v>43319</v>
      </c>
      <c r="B44" s="2" t="s">
        <v>1408</v>
      </c>
      <c r="C44" s="73"/>
      <c r="D44" s="73" t="s">
        <v>1383</v>
      </c>
      <c r="E44" s="30">
        <v>11</v>
      </c>
      <c r="F44" s="30">
        <v>1</v>
      </c>
      <c r="G44" s="67" t="str">
        <f t="shared" si="4"/>
        <v>11-1</v>
      </c>
      <c r="H44" s="2">
        <v>36</v>
      </c>
      <c r="I44" s="2">
        <v>51</v>
      </c>
      <c r="J44" s="68" t="str">
        <f>IF(((VLOOKUP($G44,Depth_Lookup!$A$3:$J$561,9,FALSE))-(I44/100))&gt;=0,"Good","Too Long")</f>
        <v>Good</v>
      </c>
      <c r="K44" s="69">
        <f>(VLOOKUP($G44,Depth_Lookup!$A$3:$J$561,10,FALSE))+(H44/100)</f>
        <v>30.06</v>
      </c>
      <c r="L44" s="69">
        <f>(VLOOKUP($G44,Depth_Lookup!$A$3:$J$561,10,FALSE))+(I44/100)</f>
        <v>30.21</v>
      </c>
      <c r="M44" s="34" t="s">
        <v>242</v>
      </c>
      <c r="N44" s="1" t="s">
        <v>154</v>
      </c>
      <c r="O44" s="30" t="s">
        <v>151</v>
      </c>
      <c r="P44" s="30" t="s">
        <v>201</v>
      </c>
      <c r="Q44" s="31">
        <f>VLOOKUP(P44,[1]definitions_list_lookup!$AT$3:$AU$5,2,FALSE)</f>
        <v>0</v>
      </c>
      <c r="S44" s="30" t="s">
        <v>159</v>
      </c>
      <c r="T44" s="31">
        <f>VLOOKUP(S44,definitions_list_lookup!$AI$12:$AJ$17,2,FALSE)</f>
        <v>2</v>
      </c>
      <c r="AB44" s="30"/>
      <c r="AK44" s="30" t="e">
        <f t="shared" si="8"/>
        <v>#DIV/0!</v>
      </c>
      <c r="AL44" s="30" t="e">
        <f t="shared" si="0"/>
        <v>#DIV/0!</v>
      </c>
      <c r="AM44" s="30" t="e">
        <f t="shared" si="9"/>
        <v>#DIV/0!</v>
      </c>
      <c r="AN44" s="30" t="e">
        <f t="shared" si="1"/>
        <v>#DIV/0!</v>
      </c>
      <c r="AO44" s="30" t="e">
        <f t="shared" si="2"/>
        <v>#DIV/0!</v>
      </c>
      <c r="AP44" s="78" t="e">
        <f t="shared" si="10"/>
        <v>#DIV/0!</v>
      </c>
      <c r="AQ44" s="78" t="e">
        <f t="shared" si="3"/>
        <v>#DIV/0!</v>
      </c>
    </row>
    <row r="45" spans="1:45" ht="28">
      <c r="A45" s="76">
        <v>43319</v>
      </c>
      <c r="B45" s="2" t="s">
        <v>1408</v>
      </c>
      <c r="C45" s="73"/>
      <c r="D45" s="73" t="s">
        <v>1383</v>
      </c>
      <c r="E45" s="30">
        <v>11</v>
      </c>
      <c r="F45" s="30">
        <v>2</v>
      </c>
      <c r="G45" s="67" t="str">
        <f t="shared" si="4"/>
        <v>11-2</v>
      </c>
      <c r="H45" s="2">
        <v>0</v>
      </c>
      <c r="I45" s="2">
        <v>24</v>
      </c>
      <c r="J45" s="68" t="str">
        <f>IF(((VLOOKUP($G45,Depth_Lookup!$A$3:$J$561,9,FALSE))-(I45/100))&gt;=0,"Good","Too Long")</f>
        <v>Good</v>
      </c>
      <c r="K45" s="69">
        <f>(VLOOKUP($G45,Depth_Lookup!$A$3:$J$561,10,FALSE))+(H45/100)</f>
        <v>30.6</v>
      </c>
      <c r="L45" s="69">
        <f>(VLOOKUP($G45,Depth_Lookup!$A$3:$J$561,10,FALSE))+(I45/100)</f>
        <v>30.84</v>
      </c>
      <c r="M45" s="34" t="s">
        <v>242</v>
      </c>
      <c r="N45" s="1" t="s">
        <v>154</v>
      </c>
      <c r="O45" s="30" t="s">
        <v>151</v>
      </c>
      <c r="P45" s="30" t="s">
        <v>201</v>
      </c>
      <c r="Q45" s="31">
        <f>VLOOKUP(P45,[1]definitions_list_lookup!$AT$3:$AU$5,2,FALSE)</f>
        <v>0</v>
      </c>
      <c r="S45" s="30" t="s">
        <v>159</v>
      </c>
      <c r="T45" s="31">
        <f>VLOOKUP(S45,definitions_list_lookup!$AI$12:$AJ$17,2,FALSE)</f>
        <v>2</v>
      </c>
      <c r="AB45" s="30"/>
      <c r="AK45" s="30" t="e">
        <f t="shared" si="8"/>
        <v>#DIV/0!</v>
      </c>
      <c r="AL45" s="30" t="e">
        <f t="shared" si="0"/>
        <v>#DIV/0!</v>
      </c>
      <c r="AM45" s="30" t="e">
        <f t="shared" si="9"/>
        <v>#DIV/0!</v>
      </c>
      <c r="AN45" s="30" t="e">
        <f t="shared" si="1"/>
        <v>#DIV/0!</v>
      </c>
      <c r="AO45" s="30" t="e">
        <f t="shared" si="2"/>
        <v>#DIV/0!</v>
      </c>
      <c r="AP45" s="78" t="e">
        <f t="shared" si="10"/>
        <v>#DIV/0!</v>
      </c>
      <c r="AQ45" s="78" t="e">
        <f t="shared" si="3"/>
        <v>#DIV/0!</v>
      </c>
    </row>
    <row r="46" spans="1:45">
      <c r="A46" s="76">
        <v>43319</v>
      </c>
      <c r="B46" s="2" t="s">
        <v>1408</v>
      </c>
      <c r="C46" s="73"/>
      <c r="D46" s="73" t="s">
        <v>1383</v>
      </c>
      <c r="E46" s="30">
        <v>11</v>
      </c>
      <c r="F46" s="30">
        <v>3</v>
      </c>
      <c r="G46" s="67" t="str">
        <f t="shared" si="4"/>
        <v>11-3</v>
      </c>
      <c r="H46" s="2">
        <v>43.5</v>
      </c>
      <c r="I46" s="2">
        <v>47</v>
      </c>
      <c r="J46" s="68" t="str">
        <f>IF(((VLOOKUP($G46,Depth_Lookup!$A$3:$J$561,9,FALSE))-(I46/100))&gt;=0,"Good","Too Long")</f>
        <v>Good</v>
      </c>
      <c r="K46" s="69">
        <f>(VLOOKUP($G46,Depth_Lookup!$A$3:$J$561,10,FALSE))+(H46/100)</f>
        <v>31.524999999999999</v>
      </c>
      <c r="L46" s="69">
        <f>(VLOOKUP($G46,Depth_Lookup!$A$3:$J$561,10,FALSE))+(I46/100)</f>
        <v>31.56</v>
      </c>
      <c r="M46" s="34" t="s">
        <v>242</v>
      </c>
      <c r="N46" s="1" t="s">
        <v>148</v>
      </c>
      <c r="O46" s="30" t="s">
        <v>151</v>
      </c>
      <c r="P46" s="30" t="s">
        <v>201</v>
      </c>
      <c r="Q46" s="31">
        <f>VLOOKUP(P46,[1]definitions_list_lookup!$AT$3:$AU$5,2,FALSE)</f>
        <v>0</v>
      </c>
      <c r="S46" s="30" t="s">
        <v>260</v>
      </c>
      <c r="T46" s="31">
        <f>VLOOKUP(S46,definitions_list_lookup!$AI$12:$AJ$17,2,FALSE)</f>
        <v>5</v>
      </c>
      <c r="AB46" s="30" t="s">
        <v>1430</v>
      </c>
      <c r="AK46" s="30" t="e">
        <f t="shared" si="8"/>
        <v>#DIV/0!</v>
      </c>
      <c r="AL46" s="30" t="e">
        <f t="shared" si="0"/>
        <v>#DIV/0!</v>
      </c>
      <c r="AM46" s="30" t="e">
        <f t="shared" si="9"/>
        <v>#DIV/0!</v>
      </c>
      <c r="AN46" s="30" t="e">
        <f t="shared" si="1"/>
        <v>#DIV/0!</v>
      </c>
      <c r="AO46" s="30" t="e">
        <f t="shared" si="2"/>
        <v>#DIV/0!</v>
      </c>
      <c r="AP46" s="78" t="e">
        <f t="shared" si="10"/>
        <v>#DIV/0!</v>
      </c>
      <c r="AQ46" s="78" t="e">
        <f t="shared" si="3"/>
        <v>#DIV/0!</v>
      </c>
    </row>
    <row r="47" spans="1:45" ht="28">
      <c r="A47" s="76">
        <v>43319</v>
      </c>
      <c r="B47" s="2" t="s">
        <v>1408</v>
      </c>
      <c r="C47" s="73"/>
      <c r="D47" s="73" t="s">
        <v>1383</v>
      </c>
      <c r="E47" s="30">
        <v>18</v>
      </c>
      <c r="F47" s="30">
        <v>4</v>
      </c>
      <c r="G47" s="67" t="str">
        <f t="shared" si="4"/>
        <v>18-4</v>
      </c>
      <c r="H47" s="2">
        <v>2.6</v>
      </c>
      <c r="I47" s="2">
        <v>12.2</v>
      </c>
      <c r="J47" s="68" t="str">
        <f>IF(((VLOOKUP($G47,Depth_Lookup!$A$3:$J$561,9,FALSE))-(I47/100))&gt;=0,"Good","Too Long")</f>
        <v>Good</v>
      </c>
      <c r="K47" s="69">
        <f>(VLOOKUP($G47,Depth_Lookup!$A$3:$J$561,10,FALSE))+(H47/100)</f>
        <v>35.451000000000001</v>
      </c>
      <c r="L47" s="69">
        <f>(VLOOKUP($G47,Depth_Lookup!$A$3:$J$561,10,FALSE))+(I47/100)</f>
        <v>35.546999999999997</v>
      </c>
      <c r="M47" s="34" t="s">
        <v>243</v>
      </c>
      <c r="N47" s="1" t="s">
        <v>154</v>
      </c>
      <c r="O47" s="30" t="s">
        <v>153</v>
      </c>
      <c r="P47" s="30" t="s">
        <v>202</v>
      </c>
      <c r="Q47" s="31">
        <f>VLOOKUP(P47,[1]definitions_list_lookup!$AT$3:$AU$5,2,FALSE)</f>
        <v>1</v>
      </c>
      <c r="S47" s="30" t="s">
        <v>258</v>
      </c>
      <c r="T47" s="31">
        <f>VLOOKUP(S47,definitions_list_lookup!$AI$12:$AJ$17,2,FALSE)</f>
        <v>3</v>
      </c>
      <c r="AB47" s="30" t="s">
        <v>1431</v>
      </c>
      <c r="AG47" s="30">
        <v>76</v>
      </c>
      <c r="AH47" s="30">
        <v>270</v>
      </c>
      <c r="AI47" s="30">
        <v>60</v>
      </c>
      <c r="AJ47" s="30">
        <v>180</v>
      </c>
      <c r="AK47" s="30">
        <f t="shared" si="8"/>
        <v>66.642958084608011</v>
      </c>
      <c r="AL47" s="30">
        <f t="shared" si="0"/>
        <v>66.642958084608011</v>
      </c>
      <c r="AM47" s="30">
        <f t="shared" si="9"/>
        <v>12.892679261020389</v>
      </c>
      <c r="AN47" s="30">
        <f t="shared" si="1"/>
        <v>156.64295808460801</v>
      </c>
      <c r="AO47" s="30">
        <f t="shared" si="2"/>
        <v>77.10732073897961</v>
      </c>
      <c r="AP47" s="78">
        <f t="shared" si="10"/>
        <v>246.64295808460801</v>
      </c>
      <c r="AQ47" s="78">
        <f t="shared" si="3"/>
        <v>77.10732073897961</v>
      </c>
    </row>
    <row r="48" spans="1:45">
      <c r="A48" s="76">
        <v>43320</v>
      </c>
      <c r="B48" s="30" t="s">
        <v>1432</v>
      </c>
      <c r="D48" s="79" t="s">
        <v>1383</v>
      </c>
      <c r="E48" s="30">
        <v>19</v>
      </c>
      <c r="F48" s="30">
        <v>1</v>
      </c>
      <c r="G48" s="67" t="str">
        <f>E48&amp;"-"&amp;F48</f>
        <v>19-1</v>
      </c>
      <c r="H48" s="2">
        <v>19.5</v>
      </c>
      <c r="I48" s="2">
        <v>20</v>
      </c>
      <c r="J48" s="68" t="str">
        <f>IF(((VLOOKUP($G48,Depth_Lookup!$A$3:$J$561,9,FALSE))-(I48/100))&gt;=0,"Good","Too Long")</f>
        <v>Good</v>
      </c>
      <c r="K48" s="69">
        <f>(VLOOKUP($G48,Depth_Lookup!$A$3:$J$561,10,FALSE))+(H48/100)</f>
        <v>35.895000000000003</v>
      </c>
      <c r="L48" s="69">
        <f>(VLOOKUP($G48,Depth_Lookup!$A$3:$J$561,10,FALSE))+(I48/100)</f>
        <v>35.900000000000006</v>
      </c>
      <c r="M48" s="34" t="s">
        <v>246</v>
      </c>
      <c r="N48" s="1"/>
      <c r="Q48" s="31" t="e">
        <f>VLOOKUP(P48,[1]definitions_list_lookup!$AT$3:$AU$5,2,FALSE)</f>
        <v>#N/A</v>
      </c>
      <c r="R48" s="30">
        <v>0.4</v>
      </c>
      <c r="S48" s="30" t="s">
        <v>158</v>
      </c>
      <c r="T48" s="31">
        <f>VLOOKUP(S48,definitions_list_lookup!$AI$12:$AJ$17,2,FALSE)</f>
        <v>1</v>
      </c>
      <c r="Z48" s="30" t="s">
        <v>246</v>
      </c>
      <c r="AB48" s="30"/>
      <c r="AG48" s="30">
        <v>27</v>
      </c>
      <c r="AH48" s="30">
        <v>270</v>
      </c>
      <c r="AI48" s="30">
        <v>50</v>
      </c>
      <c r="AJ48" s="30">
        <v>180</v>
      </c>
      <c r="AK48" s="30">
        <f>+(IF($AH48&lt;$AJ48,((MIN($AJ48,$AH48)+(DEGREES(ATAN((TAN(RADIANS($AI48))/((TAN(RADIANS($AG48))*SIN(RADIANS(ABS($AH48-$AJ48))))))-(COS(RADIANS(ABS($AH48-$AJ48)))/SIN(RADIANS(ABS($AH48-$AJ48)))))))-180)),((MAX($AJ48,$AH48)-(DEGREES(ATAN((TAN(RADIANS($AI48))/((TAN(RADIANS($AG48))*SIN(RADIANS(ABS($AH48-$AJ48))))))-(COS(RADIANS(ABS($AH48-$AJ48)))/SIN(RADIANS(ABS($AH48-$AJ48)))))))-180))))</f>
        <v>23.148772275769716</v>
      </c>
      <c r="AL48" s="30">
        <f t="shared" si="0"/>
        <v>23.148772275769716</v>
      </c>
      <c r="AM48" s="30">
        <f>+ABS(DEGREES(ATAN((COS(RADIANS(ABS($AK48+180-(IF($AH48&gt;$AJ48,MAX($AI48,$AH48),MIN($AH48,$AJ48))))))/(TAN(RADIANS($AG48)))))))</f>
        <v>37.651671906160125</v>
      </c>
      <c r="AN48" s="30">
        <f t="shared" si="1"/>
        <v>113.14877227576972</v>
      </c>
      <c r="AO48" s="30">
        <f t="shared" si="2"/>
        <v>52.348328093839875</v>
      </c>
      <c r="AP48" s="78">
        <f>IF(($AL48&lt;180),$AL48+180,$AL48-180)</f>
        <v>203.14877227576972</v>
      </c>
      <c r="AQ48" s="78">
        <f t="shared" si="3"/>
        <v>52.348328093839875</v>
      </c>
    </row>
    <row r="49" spans="1:43">
      <c r="A49" s="76">
        <v>43320</v>
      </c>
      <c r="B49" s="30" t="s">
        <v>1432</v>
      </c>
      <c r="D49" s="79" t="s">
        <v>1383</v>
      </c>
      <c r="E49" s="30">
        <v>19</v>
      </c>
      <c r="F49" s="30">
        <v>1</v>
      </c>
      <c r="G49" s="67" t="str">
        <f t="shared" ref="G49:G100" si="11">E49&amp;"-"&amp;F49</f>
        <v>19-1</v>
      </c>
      <c r="H49" s="2">
        <v>57.5</v>
      </c>
      <c r="I49" s="2">
        <v>58</v>
      </c>
      <c r="J49" s="68" t="str">
        <f>IF(((VLOOKUP($G49,Depth_Lookup!$A$3:$J$561,9,FALSE))-(I49/100))&gt;=0,"Good","Too Long")</f>
        <v>Good</v>
      </c>
      <c r="K49" s="69">
        <f>(VLOOKUP($G49,Depth_Lookup!$A$3:$J$561,10,FALSE))+(H49/100)</f>
        <v>36.275000000000006</v>
      </c>
      <c r="L49" s="69">
        <f>(VLOOKUP($G49,Depth_Lookup!$A$3:$J$561,10,FALSE))+(I49/100)</f>
        <v>36.28</v>
      </c>
      <c r="M49" s="34" t="s">
        <v>246</v>
      </c>
      <c r="N49" s="1"/>
      <c r="Q49" s="31" t="e">
        <f>VLOOKUP(P49,[1]definitions_list_lookup!$AT$3:$AU$5,2,FALSE)</f>
        <v>#N/A</v>
      </c>
      <c r="R49" s="30">
        <v>0.3</v>
      </c>
      <c r="S49" s="30" t="s">
        <v>158</v>
      </c>
      <c r="T49" s="31">
        <f>VLOOKUP(S49,definitions_list_lookup!$AI$12:$AJ$17,2,FALSE)</f>
        <v>1</v>
      </c>
      <c r="Z49" s="30" t="s">
        <v>246</v>
      </c>
      <c r="AB49" s="30"/>
      <c r="AG49" s="30">
        <v>26</v>
      </c>
      <c r="AH49" s="30">
        <v>270</v>
      </c>
      <c r="AI49" s="30">
        <v>45</v>
      </c>
      <c r="AJ49" s="30">
        <v>180</v>
      </c>
      <c r="AK49" s="30">
        <f t="shared" ref="AK49:AK100" si="12">+(IF($AH49&lt;$AJ49,((MIN($AJ49,$AH49)+(DEGREES(ATAN((TAN(RADIANS($AI49))/((TAN(RADIANS($AG49))*SIN(RADIANS(ABS($AH49-$AJ49))))))-(COS(RADIANS(ABS($AH49-$AJ49)))/SIN(RADIANS(ABS($AH49-$AJ49)))))))-180)),((MAX($AJ49,$AH49)-(DEGREES(ATAN((TAN(RADIANS($AI49))/((TAN(RADIANS($AG49))*SIN(RADIANS(ABS($AH49-$AJ49))))))-(COS(RADIANS(ABS($AH49-$AJ49)))/SIN(RADIANS(ABS($AH49-$AJ49)))))))-180))))</f>
        <v>26</v>
      </c>
      <c r="AL49" s="30">
        <f t="shared" si="0"/>
        <v>26</v>
      </c>
      <c r="AM49" s="30">
        <f t="shared" ref="AM49:AM100" si="13">+ABS(DEGREES(ATAN((COS(RADIANS(ABS($AK49+180-(IF($AH49&gt;$AJ49,MAX($AI49,$AH49),MIN($AH49,$AJ49))))))/(TAN(RADIANS($AG49)))))))</f>
        <v>41.949014979185627</v>
      </c>
      <c r="AN49" s="30">
        <f t="shared" si="1"/>
        <v>116</v>
      </c>
      <c r="AO49" s="30">
        <f t="shared" si="2"/>
        <v>48.050985020814373</v>
      </c>
      <c r="AP49" s="78">
        <f t="shared" ref="AP49:AP100" si="14">IF(($AL49&lt;180),$AL49+180,$AL49-180)</f>
        <v>206</v>
      </c>
      <c r="AQ49" s="78">
        <f t="shared" si="3"/>
        <v>48.050985020814373</v>
      </c>
    </row>
    <row r="50" spans="1:43">
      <c r="A50" s="76">
        <v>43320</v>
      </c>
      <c r="B50" s="30" t="s">
        <v>1432</v>
      </c>
      <c r="D50" s="79" t="s">
        <v>1383</v>
      </c>
      <c r="E50" s="30">
        <v>19</v>
      </c>
      <c r="F50" s="30">
        <v>2</v>
      </c>
      <c r="G50" s="67" t="str">
        <f t="shared" si="11"/>
        <v>19-2</v>
      </c>
      <c r="H50" s="2">
        <v>10.5</v>
      </c>
      <c r="I50" s="2">
        <v>11</v>
      </c>
      <c r="J50" s="68" t="str">
        <f>IF(((VLOOKUP($G50,Depth_Lookup!$A$3:$J$561,9,FALSE))-(I50/100))&gt;=0,"Good","Too Long")</f>
        <v>Good</v>
      </c>
      <c r="K50" s="69">
        <f>(VLOOKUP($G50,Depth_Lookup!$A$3:$J$561,10,FALSE))+(H50/100)</f>
        <v>36.634999999999998</v>
      </c>
      <c r="L50" s="69">
        <f>(VLOOKUP($G50,Depth_Lookup!$A$3:$J$561,10,FALSE))+(I50/100)</f>
        <v>36.64</v>
      </c>
      <c r="M50" s="34" t="s">
        <v>244</v>
      </c>
      <c r="N50" s="1"/>
      <c r="Q50" s="31" t="e">
        <f>VLOOKUP(P50,[1]definitions_list_lookup!$AT$3:$AU$5,2,FALSE)</f>
        <v>#N/A</v>
      </c>
      <c r="R50" s="30">
        <v>0.5</v>
      </c>
      <c r="T50" s="31" t="e">
        <f>VLOOKUP(S50,definitions_list_lookup!$AI$12:$AJ$17,2,FALSE)</f>
        <v>#N/A</v>
      </c>
      <c r="Z50" s="30" t="s">
        <v>244</v>
      </c>
      <c r="AG50" s="30">
        <v>34</v>
      </c>
      <c r="AH50" s="30">
        <v>90</v>
      </c>
      <c r="AI50" s="30">
        <v>79</v>
      </c>
      <c r="AJ50" s="30">
        <v>180</v>
      </c>
      <c r="AK50" s="30">
        <f t="shared" si="12"/>
        <v>-7.4695107259765905</v>
      </c>
      <c r="AL50" s="30">
        <f t="shared" si="0"/>
        <v>352.53048927402341</v>
      </c>
      <c r="AM50" s="30">
        <f t="shared" si="13"/>
        <v>10.908904745625543</v>
      </c>
      <c r="AN50" s="30">
        <f t="shared" si="1"/>
        <v>82.53048927402341</v>
      </c>
      <c r="AO50" s="30">
        <f t="shared" si="2"/>
        <v>79.091095254374451</v>
      </c>
      <c r="AP50" s="78">
        <f t="shared" si="14"/>
        <v>172.53048927402341</v>
      </c>
      <c r="AQ50" s="78">
        <f t="shared" si="3"/>
        <v>79.091095254374451</v>
      </c>
    </row>
    <row r="51" spans="1:43" ht="28">
      <c r="A51" s="76">
        <v>43320</v>
      </c>
      <c r="B51" s="30" t="s">
        <v>1432</v>
      </c>
      <c r="D51" s="79" t="s">
        <v>1383</v>
      </c>
      <c r="E51" s="30">
        <v>19</v>
      </c>
      <c r="F51" s="30">
        <v>4</v>
      </c>
      <c r="G51" s="67" t="str">
        <f t="shared" si="11"/>
        <v>19-4</v>
      </c>
      <c r="H51" s="2">
        <v>9</v>
      </c>
      <c r="I51" s="2">
        <v>20</v>
      </c>
      <c r="J51" s="68" t="str">
        <f>IF(((VLOOKUP($G51,Depth_Lookup!$A$3:$J$561,9,FALSE))-(I51/100))&gt;=0,"Good","Too Long")</f>
        <v>Good</v>
      </c>
      <c r="K51" s="69">
        <f>(VLOOKUP($G51,Depth_Lookup!$A$3:$J$561,10,FALSE))+(H51/100)</f>
        <v>38.265000000000001</v>
      </c>
      <c r="L51" s="69">
        <f>(VLOOKUP($G51,Depth_Lookup!$A$3:$J$561,10,FALSE))+(I51/100)</f>
        <v>38.375</v>
      </c>
      <c r="M51" s="34" t="s">
        <v>243</v>
      </c>
      <c r="N51" s="1" t="s">
        <v>155</v>
      </c>
      <c r="O51" s="30" t="s">
        <v>153</v>
      </c>
      <c r="P51" s="30" t="s">
        <v>201</v>
      </c>
      <c r="Q51" s="31">
        <f>VLOOKUP(P51,[1]definitions_list_lookup!$AT$3:$AU$5,2,FALSE)</f>
        <v>0</v>
      </c>
      <c r="R51" s="30">
        <v>3</v>
      </c>
      <c r="S51" s="30" t="s">
        <v>259</v>
      </c>
      <c r="T51" s="31">
        <f>VLOOKUP(S51,definitions_list_lookup!$AI$12:$AJ$17,2,FALSE)</f>
        <v>4</v>
      </c>
      <c r="X51" s="30">
        <v>5</v>
      </c>
      <c r="Y51" s="30" t="s">
        <v>1389</v>
      </c>
      <c r="Z51" s="30" t="s">
        <v>243</v>
      </c>
      <c r="AA51" s="30" t="s">
        <v>167</v>
      </c>
      <c r="AB51" s="30" t="s">
        <v>1433</v>
      </c>
      <c r="AG51" s="30">
        <v>76</v>
      </c>
      <c r="AH51" s="30">
        <v>90</v>
      </c>
      <c r="AI51" s="30">
        <v>47</v>
      </c>
      <c r="AJ51" s="30">
        <v>180</v>
      </c>
      <c r="AK51" s="30">
        <f t="shared" si="12"/>
        <v>-75.03088395214499</v>
      </c>
      <c r="AL51" s="30">
        <f t="shared" si="0"/>
        <v>284.96911604785498</v>
      </c>
      <c r="AM51" s="30">
        <f t="shared" si="13"/>
        <v>13.542699742541416</v>
      </c>
      <c r="AN51" s="30">
        <f t="shared" si="1"/>
        <v>14.96911604785501</v>
      </c>
      <c r="AO51" s="30">
        <f t="shared" si="2"/>
        <v>76.457300257458584</v>
      </c>
      <c r="AP51" s="78">
        <f t="shared" si="14"/>
        <v>104.96911604785498</v>
      </c>
      <c r="AQ51" s="78">
        <f t="shared" si="3"/>
        <v>76.457300257458584</v>
      </c>
    </row>
    <row r="52" spans="1:43">
      <c r="A52" s="76">
        <v>43320</v>
      </c>
      <c r="B52" s="30" t="s">
        <v>1432</v>
      </c>
      <c r="D52" s="79" t="s">
        <v>1383</v>
      </c>
      <c r="E52" s="30">
        <v>19</v>
      </c>
      <c r="F52" s="30">
        <v>4</v>
      </c>
      <c r="G52" s="67" t="str">
        <f t="shared" si="11"/>
        <v>19-4</v>
      </c>
      <c r="H52" s="2">
        <v>54.5</v>
      </c>
      <c r="I52" s="2">
        <v>55</v>
      </c>
      <c r="J52" s="68" t="str">
        <f>IF(((VLOOKUP($G52,Depth_Lookup!$A$3:$J$561,9,FALSE))-(I52/100))&gt;=0,"Good","Too Long")</f>
        <v>Good</v>
      </c>
      <c r="K52" s="69">
        <f>(VLOOKUP($G52,Depth_Lookup!$A$3:$J$561,10,FALSE))+(H52/100)</f>
        <v>38.72</v>
      </c>
      <c r="L52" s="69">
        <f>(VLOOKUP($G52,Depth_Lookup!$A$3:$J$561,10,FALSE))+(I52/100)</f>
        <v>38.724999999999994</v>
      </c>
      <c r="M52" s="34" t="s">
        <v>246</v>
      </c>
      <c r="N52" s="1"/>
      <c r="Q52" s="31" t="e">
        <f>VLOOKUP(P52,[1]definitions_list_lookup!$AT$3:$AU$5,2,FALSE)</f>
        <v>#N/A</v>
      </c>
      <c r="T52" s="31" t="e">
        <f>VLOOKUP(S52,definitions_list_lookup!$AI$12:$AJ$17,2,FALSE)</f>
        <v>#N/A</v>
      </c>
      <c r="AB52" s="35" t="s">
        <v>1434</v>
      </c>
      <c r="AG52" s="30">
        <v>26</v>
      </c>
      <c r="AH52" s="30">
        <v>270</v>
      </c>
      <c r="AI52" s="30">
        <v>46</v>
      </c>
      <c r="AJ52" s="30">
        <v>180</v>
      </c>
      <c r="AK52" s="30">
        <f t="shared" si="12"/>
        <v>25.220336451690201</v>
      </c>
      <c r="AL52" s="30">
        <f t="shared" si="0"/>
        <v>25.220336451690201</v>
      </c>
      <c r="AM52" s="30">
        <f t="shared" si="13"/>
        <v>41.141610786161479</v>
      </c>
      <c r="AN52" s="30">
        <f t="shared" si="1"/>
        <v>115.2203364516902</v>
      </c>
      <c r="AO52" s="30">
        <f t="shared" si="2"/>
        <v>48.858389213838521</v>
      </c>
      <c r="AP52" s="78">
        <f t="shared" si="14"/>
        <v>205.2203364516902</v>
      </c>
      <c r="AQ52" s="78">
        <f t="shared" si="3"/>
        <v>48.858389213838521</v>
      </c>
    </row>
    <row r="53" spans="1:43">
      <c r="A53" s="76">
        <v>43320</v>
      </c>
      <c r="B53" s="30" t="s">
        <v>1432</v>
      </c>
      <c r="D53" s="79" t="s">
        <v>1383</v>
      </c>
      <c r="E53" s="30">
        <v>20</v>
      </c>
      <c r="F53" s="30">
        <v>1</v>
      </c>
      <c r="G53" s="67" t="str">
        <f t="shared" si="11"/>
        <v>20-1</v>
      </c>
      <c r="H53" s="2">
        <v>20</v>
      </c>
      <c r="I53" s="2">
        <v>20.3</v>
      </c>
      <c r="J53" s="68" t="str">
        <f>IF(((VLOOKUP($G53,Depth_Lookup!$A$3:$J$561,9,FALSE))-(I53/100))&gt;=0,"Good","Too Long")</f>
        <v>Good</v>
      </c>
      <c r="K53" s="69">
        <f>(VLOOKUP($G53,Depth_Lookup!$A$3:$J$561,10,FALSE))+(H53/100)</f>
        <v>38.900000000000006</v>
      </c>
      <c r="L53" s="69">
        <f>(VLOOKUP($G53,Depth_Lookup!$A$3:$J$561,10,FALSE))+(I53/100)</f>
        <v>38.903000000000006</v>
      </c>
      <c r="M53" s="34" t="s">
        <v>246</v>
      </c>
      <c r="N53" s="1"/>
      <c r="Q53" s="31" t="e">
        <f>VLOOKUP(P53,[1]definitions_list_lookup!$AT$3:$AU$5,2,FALSE)</f>
        <v>#N/A</v>
      </c>
      <c r="T53" s="31" t="e">
        <f>VLOOKUP(S53,definitions_list_lookup!$AI$12:$AJ$17,2,FALSE)</f>
        <v>#N/A</v>
      </c>
      <c r="AB53" s="35" t="s">
        <v>1434</v>
      </c>
      <c r="AG53" s="30">
        <v>27</v>
      </c>
      <c r="AH53" s="30">
        <v>270</v>
      </c>
      <c r="AI53" s="30">
        <v>54</v>
      </c>
      <c r="AJ53" s="30">
        <v>180</v>
      </c>
      <c r="AK53" s="30">
        <f t="shared" si="12"/>
        <v>20.314144605161687</v>
      </c>
      <c r="AL53" s="30">
        <f t="shared" si="0"/>
        <v>20.314144605161687</v>
      </c>
      <c r="AM53" s="30">
        <f t="shared" si="13"/>
        <v>34.268715523310597</v>
      </c>
      <c r="AN53" s="30">
        <f t="shared" si="1"/>
        <v>110.31414460516169</v>
      </c>
      <c r="AO53" s="30">
        <f t="shared" si="2"/>
        <v>55.731284476689403</v>
      </c>
      <c r="AP53" s="78">
        <f t="shared" si="14"/>
        <v>200.31414460516169</v>
      </c>
      <c r="AQ53" s="78">
        <f t="shared" si="3"/>
        <v>55.731284476689403</v>
      </c>
    </row>
    <row r="54" spans="1:43">
      <c r="A54" s="76">
        <v>43320</v>
      </c>
      <c r="B54" s="30" t="s">
        <v>1432</v>
      </c>
      <c r="D54" s="79" t="s">
        <v>1383</v>
      </c>
      <c r="E54" s="30">
        <v>20</v>
      </c>
      <c r="F54" s="30">
        <v>2</v>
      </c>
      <c r="G54" s="67" t="str">
        <f t="shared" si="11"/>
        <v>20-2</v>
      </c>
      <c r="H54" s="2">
        <v>15.4</v>
      </c>
      <c r="I54" s="2">
        <v>15.5</v>
      </c>
      <c r="J54" s="68" t="str">
        <f>IF(((VLOOKUP($G54,Depth_Lookup!$A$3:$J$561,9,FALSE))-(I54/100))&gt;=0,"Good","Too Long")</f>
        <v>Good</v>
      </c>
      <c r="K54" s="69">
        <f>(VLOOKUP($G54,Depth_Lookup!$A$3:$J$561,10,FALSE))+(H54/100)</f>
        <v>39.444000000000003</v>
      </c>
      <c r="L54" s="69">
        <f>(VLOOKUP($G54,Depth_Lookup!$A$3:$J$561,10,FALSE))+(I54/100)</f>
        <v>39.445</v>
      </c>
      <c r="M54" s="34" t="s">
        <v>246</v>
      </c>
      <c r="N54" s="1"/>
      <c r="Q54" s="31" t="e">
        <f>VLOOKUP(P54,[1]definitions_list_lookup!$AT$3:$AU$5,2,FALSE)</f>
        <v>#N/A</v>
      </c>
      <c r="T54" s="31" t="e">
        <f>VLOOKUP(S54,definitions_list_lookup!$AI$12:$AJ$17,2,FALSE)</f>
        <v>#N/A</v>
      </c>
      <c r="AG54" s="30">
        <v>3</v>
      </c>
      <c r="AH54" s="30">
        <v>90</v>
      </c>
      <c r="AI54" s="30">
        <v>9</v>
      </c>
      <c r="AJ54" s="30">
        <v>0</v>
      </c>
      <c r="AK54" s="30">
        <f t="shared" si="12"/>
        <v>-161.69115252150169</v>
      </c>
      <c r="AL54" s="30">
        <f t="shared" si="0"/>
        <v>198.30884747849831</v>
      </c>
      <c r="AM54" s="30">
        <f t="shared" si="13"/>
        <v>80.528579772654638</v>
      </c>
      <c r="AN54" s="30">
        <f t="shared" si="1"/>
        <v>288.30884747849831</v>
      </c>
      <c r="AO54" s="30">
        <f t="shared" si="2"/>
        <v>9.4714202273453623</v>
      </c>
      <c r="AP54" s="78">
        <f t="shared" si="14"/>
        <v>18.308847478498308</v>
      </c>
      <c r="AQ54" s="78">
        <f t="shared" si="3"/>
        <v>9.4714202273453623</v>
      </c>
    </row>
    <row r="55" spans="1:43">
      <c r="A55" s="76">
        <v>43320</v>
      </c>
      <c r="B55" s="30" t="s">
        <v>1432</v>
      </c>
      <c r="D55" s="79" t="s">
        <v>1383</v>
      </c>
      <c r="E55" s="30">
        <v>20</v>
      </c>
      <c r="F55" s="30">
        <v>4</v>
      </c>
      <c r="G55" s="67" t="str">
        <f t="shared" si="11"/>
        <v>20-4</v>
      </c>
      <c r="H55" s="2">
        <v>27</v>
      </c>
      <c r="I55" s="2">
        <v>32.5</v>
      </c>
      <c r="J55" s="68" t="str">
        <f>IF(((VLOOKUP($G55,Depth_Lookup!$A$3:$J$561,9,FALSE))-(I55/100))&gt;=0,"Good","Too Long")</f>
        <v>Good</v>
      </c>
      <c r="K55" s="69">
        <f>(VLOOKUP($G55,Depth_Lookup!$A$3:$J$561,10,FALSE))+(H55/100)</f>
        <v>41.27</v>
      </c>
      <c r="L55" s="69">
        <f>(VLOOKUP($G55,Depth_Lookup!$A$3:$J$561,10,FALSE))+(I55/100)</f>
        <v>41.325000000000003</v>
      </c>
      <c r="M55" s="34"/>
      <c r="N55" s="1"/>
      <c r="O55" s="30" t="s">
        <v>152</v>
      </c>
      <c r="P55" s="30" t="s">
        <v>201</v>
      </c>
      <c r="Q55" s="31">
        <f>VLOOKUP(P55,[1]definitions_list_lookup!$AT$3:$AU$5,2,FALSE)</f>
        <v>0</v>
      </c>
      <c r="R55" s="30">
        <v>4.2</v>
      </c>
      <c r="S55" s="30" t="s">
        <v>158</v>
      </c>
      <c r="T55" s="31">
        <f>VLOOKUP(S55,definitions_list_lookup!$AI$12:$AJ$17,2,FALSE)</f>
        <v>1</v>
      </c>
      <c r="AA55" s="30" t="s">
        <v>167</v>
      </c>
      <c r="AB55" s="35" t="s">
        <v>1435</v>
      </c>
      <c r="AG55" s="30">
        <v>42</v>
      </c>
      <c r="AH55" s="30">
        <v>270</v>
      </c>
      <c r="AI55" s="30">
        <v>41</v>
      </c>
      <c r="AJ55" s="30">
        <v>180</v>
      </c>
      <c r="AK55" s="30">
        <f t="shared" si="12"/>
        <v>46.007354866483013</v>
      </c>
      <c r="AL55" s="30">
        <f t="shared" si="0"/>
        <v>46.007354866483013</v>
      </c>
      <c r="AM55" s="30">
        <f t="shared" si="13"/>
        <v>38.625092992049133</v>
      </c>
      <c r="AN55" s="30">
        <f t="shared" si="1"/>
        <v>136.00735486648301</v>
      </c>
      <c r="AO55" s="30">
        <f t="shared" si="2"/>
        <v>51.374907007950867</v>
      </c>
      <c r="AP55" s="78">
        <f t="shared" si="14"/>
        <v>226.00735486648301</v>
      </c>
      <c r="AQ55" s="78">
        <f t="shared" si="3"/>
        <v>51.374907007950867</v>
      </c>
    </row>
    <row r="56" spans="1:43">
      <c r="A56" s="80">
        <v>43320</v>
      </c>
      <c r="B56" s="30" t="s">
        <v>1432</v>
      </c>
      <c r="D56" s="79" t="s">
        <v>1383</v>
      </c>
      <c r="E56" s="30">
        <v>22</v>
      </c>
      <c r="F56" s="30">
        <v>2</v>
      </c>
      <c r="G56" s="67" t="str">
        <f t="shared" si="11"/>
        <v>22-2</v>
      </c>
      <c r="H56" s="2">
        <v>21.5</v>
      </c>
      <c r="I56" s="2">
        <v>21.7</v>
      </c>
      <c r="J56" s="68" t="str">
        <f>IF(((VLOOKUP($G56,Depth_Lookup!$A$3:$J$561,9,FALSE))-(I56/100))&gt;=0,"Good","Too Long")</f>
        <v>Good</v>
      </c>
      <c r="K56" s="69">
        <f>(VLOOKUP($G56,Depth_Lookup!$A$3:$J$561,10,FALSE))+(H56/100)</f>
        <v>43.515000000000001</v>
      </c>
      <c r="L56" s="69">
        <f>(VLOOKUP($G56,Depth_Lookup!$A$3:$J$561,10,FALSE))+(I56/100)</f>
        <v>43.516999999999996</v>
      </c>
      <c r="M56" s="34" t="s">
        <v>246</v>
      </c>
      <c r="N56" s="1"/>
      <c r="P56" s="30" t="s">
        <v>202</v>
      </c>
      <c r="Q56" s="31">
        <f>VLOOKUP(P56,[1]definitions_list_lookup!$AT$3:$AU$5,2,FALSE)</f>
        <v>1</v>
      </c>
      <c r="T56" s="31" t="e">
        <f>VLOOKUP(S56,definitions_list_lookup!$AI$12:$AJ$17,2,FALSE)</f>
        <v>#N/A</v>
      </c>
      <c r="AG56" s="30">
        <v>64</v>
      </c>
      <c r="AH56" s="30">
        <v>270</v>
      </c>
      <c r="AI56" s="30">
        <v>4</v>
      </c>
      <c r="AJ56" s="30">
        <v>0</v>
      </c>
      <c r="AK56" s="30">
        <f t="shared" si="12"/>
        <v>91.953348940481419</v>
      </c>
      <c r="AL56" s="30">
        <f t="shared" si="0"/>
        <v>91.953348940481419</v>
      </c>
      <c r="AM56" s="30">
        <f t="shared" si="13"/>
        <v>25.986880550578487</v>
      </c>
      <c r="AN56" s="30">
        <f t="shared" si="1"/>
        <v>181.95334894048142</v>
      </c>
      <c r="AO56" s="30">
        <f t="shared" si="2"/>
        <v>64.013119449421509</v>
      </c>
      <c r="AP56" s="78">
        <f t="shared" si="14"/>
        <v>271.95334894048142</v>
      </c>
      <c r="AQ56" s="78">
        <f t="shared" si="3"/>
        <v>64.013119449421509</v>
      </c>
    </row>
    <row r="57" spans="1:43">
      <c r="A57" s="80">
        <v>43320</v>
      </c>
      <c r="B57" s="30" t="s">
        <v>1432</v>
      </c>
      <c r="D57" s="79" t="s">
        <v>1383</v>
      </c>
      <c r="E57" s="30">
        <v>22</v>
      </c>
      <c r="F57" s="30">
        <v>2</v>
      </c>
      <c r="G57" s="67" t="str">
        <f t="shared" si="11"/>
        <v>22-2</v>
      </c>
      <c r="H57" s="2">
        <v>47</v>
      </c>
      <c r="I57" s="2">
        <v>47.5</v>
      </c>
      <c r="J57" s="68" t="str">
        <f>IF(((VLOOKUP($G57,Depth_Lookup!$A$3:$J$561,9,FALSE))-(I57/100))&gt;=0,"Good","Too Long")</f>
        <v>Good</v>
      </c>
      <c r="K57" s="69">
        <f>(VLOOKUP($G57,Depth_Lookup!$A$3:$J$561,10,FALSE))+(H57/100)</f>
        <v>43.769999999999996</v>
      </c>
      <c r="L57" s="69">
        <f>(VLOOKUP($G57,Depth_Lookup!$A$3:$J$561,10,FALSE))+(I57/100)</f>
        <v>43.774999999999999</v>
      </c>
      <c r="M57" s="34" t="s">
        <v>244</v>
      </c>
      <c r="N57" s="1"/>
      <c r="O57" s="30" t="s">
        <v>153</v>
      </c>
      <c r="P57" s="30" t="s">
        <v>202</v>
      </c>
      <c r="Q57" s="31">
        <f>VLOOKUP(P57,[1]definitions_list_lookup!$AT$3:$AU$5,2,FALSE)</f>
        <v>1</v>
      </c>
      <c r="T57" s="31" t="e">
        <f>VLOOKUP(S57,definitions_list_lookup!$AI$12:$AJ$17,2,FALSE)</f>
        <v>#N/A</v>
      </c>
      <c r="AG57" s="30">
        <v>30</v>
      </c>
      <c r="AH57" s="30">
        <v>90</v>
      </c>
      <c r="AI57" s="30">
        <v>53</v>
      </c>
      <c r="AJ57" s="30">
        <v>180</v>
      </c>
      <c r="AK57" s="30">
        <f t="shared" si="12"/>
        <v>-23.512154142318309</v>
      </c>
      <c r="AL57" s="30">
        <f t="shared" si="0"/>
        <v>336.48784585768169</v>
      </c>
      <c r="AM57" s="30">
        <f t="shared" si="13"/>
        <v>34.644107645015488</v>
      </c>
      <c r="AN57" s="30">
        <f t="shared" si="1"/>
        <v>66.487845857681691</v>
      </c>
      <c r="AO57" s="30">
        <f t="shared" si="2"/>
        <v>55.355892354984512</v>
      </c>
      <c r="AP57" s="78">
        <f t="shared" si="14"/>
        <v>156.48784585768169</v>
      </c>
      <c r="AQ57" s="78">
        <f t="shared" si="3"/>
        <v>55.355892354984512</v>
      </c>
    </row>
    <row r="58" spans="1:43">
      <c r="A58" s="80">
        <v>43320</v>
      </c>
      <c r="B58" s="30" t="s">
        <v>1432</v>
      </c>
      <c r="D58" s="79" t="s">
        <v>1383</v>
      </c>
      <c r="E58" s="30">
        <v>22</v>
      </c>
      <c r="F58" s="30">
        <v>3</v>
      </c>
      <c r="G58" s="67" t="str">
        <f t="shared" si="11"/>
        <v>22-3</v>
      </c>
      <c r="H58" s="2">
        <v>45.5</v>
      </c>
      <c r="I58" s="2">
        <v>47</v>
      </c>
      <c r="J58" s="68" t="str">
        <f>IF(((VLOOKUP($G58,Depth_Lookup!$A$3:$J$561,9,FALSE))-(I58/100))&gt;=0,"Good","Too Long")</f>
        <v>Good</v>
      </c>
      <c r="K58" s="69">
        <f>(VLOOKUP($G58,Depth_Lookup!$A$3:$J$561,10,FALSE))+(H58/100)</f>
        <v>44.434999999999995</v>
      </c>
      <c r="L58" s="69">
        <f>(VLOOKUP($G58,Depth_Lookup!$A$3:$J$561,10,FALSE))+(I58/100)</f>
        <v>44.449999999999996</v>
      </c>
      <c r="M58" s="34" t="s">
        <v>244</v>
      </c>
      <c r="N58" s="1" t="s">
        <v>155</v>
      </c>
      <c r="O58" s="30" t="s">
        <v>151</v>
      </c>
      <c r="P58" s="30" t="s">
        <v>202</v>
      </c>
      <c r="Q58" s="31">
        <f>VLOOKUP(P58,[1]definitions_list_lookup!$AT$3:$AU$5,2,FALSE)</f>
        <v>1</v>
      </c>
      <c r="R58" s="30">
        <v>1</v>
      </c>
      <c r="S58" s="30" t="s">
        <v>259</v>
      </c>
      <c r="T58" s="31">
        <f>VLOOKUP(S58,definitions_list_lookup!$AI$12:$AJ$17,2,FALSE)</f>
        <v>4</v>
      </c>
      <c r="AG58" s="30">
        <v>58</v>
      </c>
      <c r="AH58" s="30">
        <v>270</v>
      </c>
      <c r="AI58" s="30">
        <v>36</v>
      </c>
      <c r="AJ58" s="30">
        <v>180</v>
      </c>
      <c r="AK58" s="30">
        <f t="shared" si="12"/>
        <v>65.582228865025911</v>
      </c>
      <c r="AL58" s="30">
        <f t="shared" si="0"/>
        <v>65.582228865025911</v>
      </c>
      <c r="AM58" s="30">
        <f t="shared" si="13"/>
        <v>29.638933368996394</v>
      </c>
      <c r="AN58" s="30">
        <f t="shared" si="1"/>
        <v>155.58222886502591</v>
      </c>
      <c r="AO58" s="30">
        <f t="shared" si="2"/>
        <v>60.361066631003609</v>
      </c>
      <c r="AP58" s="78">
        <f t="shared" si="14"/>
        <v>245.58222886502591</v>
      </c>
      <c r="AQ58" s="78">
        <f t="shared" si="3"/>
        <v>60.361066631003609</v>
      </c>
    </row>
    <row r="59" spans="1:43" ht="28">
      <c r="A59" s="80">
        <v>43320</v>
      </c>
      <c r="B59" s="30" t="s">
        <v>1432</v>
      </c>
      <c r="D59" s="79" t="s">
        <v>1383</v>
      </c>
      <c r="E59" s="30">
        <v>22</v>
      </c>
      <c r="F59" s="30">
        <v>3</v>
      </c>
      <c r="G59" s="67" t="str">
        <f t="shared" si="11"/>
        <v>22-3</v>
      </c>
      <c r="H59" s="2">
        <v>70</v>
      </c>
      <c r="I59" s="2">
        <v>72</v>
      </c>
      <c r="J59" s="68" t="str">
        <f>IF(((VLOOKUP($G59,Depth_Lookup!$A$3:$J$561,9,FALSE))-(I59/100))&gt;=0,"Good","Too Long")</f>
        <v>Good</v>
      </c>
      <c r="K59" s="69">
        <f>(VLOOKUP($G59,Depth_Lookup!$A$3:$J$561,10,FALSE))+(H59/100)</f>
        <v>44.68</v>
      </c>
      <c r="L59" s="69">
        <f>(VLOOKUP($G59,Depth_Lookup!$A$3:$J$561,10,FALSE))+(I59/100)</f>
        <v>44.699999999999996</v>
      </c>
      <c r="M59" s="34" t="s">
        <v>243</v>
      </c>
      <c r="N59" s="1" t="s">
        <v>155</v>
      </c>
      <c r="O59" s="30" t="s">
        <v>153</v>
      </c>
      <c r="P59" s="30" t="s">
        <v>202</v>
      </c>
      <c r="Q59" s="31">
        <f>VLOOKUP(P59,[1]definitions_list_lookup!$AT$3:$AU$5,2,FALSE)</f>
        <v>1</v>
      </c>
      <c r="R59" s="30">
        <v>2</v>
      </c>
      <c r="S59" s="30" t="s">
        <v>258</v>
      </c>
      <c r="T59" s="31">
        <f>VLOOKUP(S59,definitions_list_lookup!$AI$12:$AJ$17,2,FALSE)</f>
        <v>3</v>
      </c>
      <c r="AB59" s="35" t="s">
        <v>1436</v>
      </c>
      <c r="AG59" s="30">
        <v>18</v>
      </c>
      <c r="AH59" s="30">
        <v>270</v>
      </c>
      <c r="AI59" s="30">
        <v>15</v>
      </c>
      <c r="AJ59" s="30">
        <v>0</v>
      </c>
      <c r="AK59" s="30">
        <f t="shared" si="12"/>
        <v>129.51113418900252</v>
      </c>
      <c r="AL59" s="30">
        <f t="shared" si="0"/>
        <v>129.51113418900252</v>
      </c>
      <c r="AM59" s="30">
        <f t="shared" si="13"/>
        <v>67.161476935100112</v>
      </c>
      <c r="AN59" s="30">
        <f t="shared" si="1"/>
        <v>219.51113418900252</v>
      </c>
      <c r="AO59" s="30">
        <f t="shared" si="2"/>
        <v>22.838523064899888</v>
      </c>
      <c r="AP59" s="78">
        <f t="shared" si="14"/>
        <v>309.51113418900252</v>
      </c>
      <c r="AQ59" s="78">
        <f t="shared" si="3"/>
        <v>22.838523064899888</v>
      </c>
    </row>
    <row r="60" spans="1:43">
      <c r="A60" s="80">
        <v>43320</v>
      </c>
      <c r="B60" s="30" t="s">
        <v>1432</v>
      </c>
      <c r="D60" s="79" t="s">
        <v>1383</v>
      </c>
      <c r="E60" s="30">
        <v>23</v>
      </c>
      <c r="F60" s="30">
        <v>4</v>
      </c>
      <c r="G60" s="67" t="str">
        <f t="shared" si="11"/>
        <v>23-4</v>
      </c>
      <c r="H60" s="2">
        <v>35.5</v>
      </c>
      <c r="I60" s="2">
        <v>37.5</v>
      </c>
      <c r="J60" s="68" t="str">
        <f>IF(((VLOOKUP($G60,Depth_Lookup!$A$3:$J$561,9,FALSE))-(I60/100))&gt;=0,"Good","Too Long")</f>
        <v>Good</v>
      </c>
      <c r="K60" s="69">
        <f>(VLOOKUP($G60,Depth_Lookup!$A$3:$J$561,10,FALSE))+(H60/100)</f>
        <v>47.43</v>
      </c>
      <c r="L60" s="69">
        <f>(VLOOKUP($G60,Depth_Lookup!$A$3:$J$561,10,FALSE))+(I60/100)</f>
        <v>47.45</v>
      </c>
      <c r="M60" s="34" t="s">
        <v>244</v>
      </c>
      <c r="N60" s="1"/>
      <c r="O60" s="30" t="s">
        <v>153</v>
      </c>
      <c r="P60" s="30" t="s">
        <v>202</v>
      </c>
      <c r="Q60" s="31">
        <f>VLOOKUP(P60,[1]definitions_list_lookup!$AT$3:$AU$5,2,FALSE)</f>
        <v>1</v>
      </c>
      <c r="T60" s="31" t="e">
        <f>VLOOKUP(S60,definitions_list_lookup!$AI$12:$AJ$17,2,FALSE)</f>
        <v>#N/A</v>
      </c>
      <c r="X60" s="30">
        <v>4.3</v>
      </c>
      <c r="Y60" s="30" t="s">
        <v>1389</v>
      </c>
      <c r="AB60" s="35" t="s">
        <v>1437</v>
      </c>
      <c r="AG60" s="30">
        <v>48</v>
      </c>
      <c r="AH60" s="30">
        <v>270</v>
      </c>
      <c r="AI60" s="30">
        <v>31</v>
      </c>
      <c r="AJ60" s="30">
        <v>180</v>
      </c>
      <c r="AK60" s="30">
        <f t="shared" si="12"/>
        <v>61.585843762615553</v>
      </c>
      <c r="AL60" s="30">
        <f t="shared" si="0"/>
        <v>61.585843762615553</v>
      </c>
      <c r="AM60" s="30">
        <f t="shared" si="13"/>
        <v>38.376875286622997</v>
      </c>
      <c r="AN60" s="30">
        <f t="shared" si="1"/>
        <v>151.58584376261555</v>
      </c>
      <c r="AO60" s="30">
        <f t="shared" si="2"/>
        <v>51.623124713377003</v>
      </c>
      <c r="AP60" s="78">
        <f t="shared" si="14"/>
        <v>241.58584376261555</v>
      </c>
      <c r="AQ60" s="78">
        <f t="shared" si="3"/>
        <v>51.623124713377003</v>
      </c>
    </row>
    <row r="61" spans="1:43">
      <c r="A61" s="80">
        <v>43320</v>
      </c>
      <c r="B61" s="30" t="s">
        <v>1432</v>
      </c>
      <c r="D61" s="79" t="s">
        <v>1383</v>
      </c>
      <c r="E61" s="30">
        <v>24</v>
      </c>
      <c r="F61" s="30">
        <v>1</v>
      </c>
      <c r="G61" s="67" t="str">
        <f t="shared" si="11"/>
        <v>24-1</v>
      </c>
      <c r="H61" s="2">
        <v>57.2</v>
      </c>
      <c r="I61" s="2">
        <v>58.1</v>
      </c>
      <c r="J61" s="68" t="str">
        <f>IF(((VLOOKUP($G61,Depth_Lookup!$A$3:$J$561,9,FALSE))-(I61/100))&gt;=0,"Good","Too Long")</f>
        <v>Good</v>
      </c>
      <c r="K61" s="69">
        <f>(VLOOKUP($G61,Depth_Lookup!$A$3:$J$561,10,FALSE))+(H61/100)</f>
        <v>48.272000000000006</v>
      </c>
      <c r="L61" s="69">
        <f>(VLOOKUP($G61,Depth_Lookup!$A$3:$J$561,10,FALSE))+(I61/100)</f>
        <v>48.281000000000006</v>
      </c>
      <c r="M61" s="34" t="s">
        <v>244</v>
      </c>
      <c r="N61" s="1"/>
      <c r="O61" s="30" t="s">
        <v>153</v>
      </c>
      <c r="P61" s="30" t="s">
        <v>202</v>
      </c>
      <c r="Q61" s="31">
        <f>VLOOKUP(P61,[1]definitions_list_lookup!$AT$3:$AU$5,2,FALSE)</f>
        <v>1</v>
      </c>
      <c r="T61" s="31" t="e">
        <f>VLOOKUP(S61,definitions_list_lookup!$AI$12:$AJ$17,2,FALSE)</f>
        <v>#N/A</v>
      </c>
      <c r="AB61" s="35" t="s">
        <v>1438</v>
      </c>
      <c r="AG61" s="30">
        <v>21</v>
      </c>
      <c r="AH61" s="30">
        <v>90</v>
      </c>
      <c r="AI61" s="30">
        <v>2</v>
      </c>
      <c r="AJ61" s="30">
        <v>0</v>
      </c>
      <c r="AK61" s="30">
        <f t="shared" si="12"/>
        <v>-95.197987557981818</v>
      </c>
      <c r="AL61" s="30">
        <f t="shared" si="0"/>
        <v>264.80201244201817</v>
      </c>
      <c r="AM61" s="30">
        <f t="shared" si="13"/>
        <v>68.920884787203178</v>
      </c>
      <c r="AN61" s="30">
        <f t="shared" si="1"/>
        <v>354.80201244201817</v>
      </c>
      <c r="AO61" s="30">
        <f t="shared" si="2"/>
        <v>21.079115212796822</v>
      </c>
      <c r="AP61" s="78">
        <f t="shared" si="14"/>
        <v>84.802012442018167</v>
      </c>
      <c r="AQ61" s="78">
        <f t="shared" si="3"/>
        <v>21.079115212796822</v>
      </c>
    </row>
    <row r="62" spans="1:43" ht="28">
      <c r="A62" s="80">
        <v>43320</v>
      </c>
      <c r="B62" s="30" t="s">
        <v>1432</v>
      </c>
      <c r="D62" s="79" t="s">
        <v>1383</v>
      </c>
      <c r="E62" s="30">
        <v>24</v>
      </c>
      <c r="F62" s="30">
        <v>2</v>
      </c>
      <c r="G62" s="67" t="str">
        <f t="shared" si="11"/>
        <v>24-2</v>
      </c>
      <c r="H62" s="2">
        <v>29.5</v>
      </c>
      <c r="I62" s="2">
        <v>33</v>
      </c>
      <c r="J62" s="68" t="str">
        <f>IF(((VLOOKUP($G62,Depth_Lookup!$A$3:$J$561,9,FALSE))-(I62/100))&gt;=0,"Good","Too Long")</f>
        <v>Good</v>
      </c>
      <c r="K62" s="69">
        <f>(VLOOKUP($G62,Depth_Lookup!$A$3:$J$561,10,FALSE))+(H62/100)</f>
        <v>48.77</v>
      </c>
      <c r="L62" s="69">
        <f>(VLOOKUP($G62,Depth_Lookup!$A$3:$J$561,10,FALSE))+(I62/100)</f>
        <v>48.805</v>
      </c>
      <c r="M62" s="34" t="s">
        <v>243</v>
      </c>
      <c r="N62" s="1" t="s">
        <v>155</v>
      </c>
      <c r="O62" s="30" t="s">
        <v>153</v>
      </c>
      <c r="P62" s="30" t="s">
        <v>203</v>
      </c>
      <c r="Q62" s="31">
        <f>VLOOKUP(P62,[1]definitions_list_lookup!$AT$3:$AU$5,2,FALSE)</f>
        <v>2</v>
      </c>
      <c r="R62" s="30">
        <v>4</v>
      </c>
      <c r="S62" s="30" t="s">
        <v>259</v>
      </c>
      <c r="T62" s="31">
        <f>VLOOKUP(S62,definitions_list_lookup!$AI$12:$AJ$17,2,FALSE)</f>
        <v>4</v>
      </c>
      <c r="AG62" s="30">
        <v>8</v>
      </c>
      <c r="AH62" s="30">
        <v>90</v>
      </c>
      <c r="AI62" s="30">
        <v>6</v>
      </c>
      <c r="AJ62" s="30">
        <v>0</v>
      </c>
      <c r="AK62" s="30">
        <f t="shared" si="12"/>
        <v>-126.79117910834262</v>
      </c>
      <c r="AL62" s="30">
        <f t="shared" si="0"/>
        <v>233.20882089165738</v>
      </c>
      <c r="AM62" s="30">
        <f t="shared" si="13"/>
        <v>80.04621733697256</v>
      </c>
      <c r="AN62" s="30">
        <f t="shared" si="1"/>
        <v>323.20882089165741</v>
      </c>
      <c r="AO62" s="30">
        <f t="shared" si="2"/>
        <v>9.9537826630274395</v>
      </c>
      <c r="AP62" s="78">
        <f t="shared" si="14"/>
        <v>53.208820891657382</v>
      </c>
      <c r="AQ62" s="78">
        <f t="shared" si="3"/>
        <v>9.9537826630274395</v>
      </c>
    </row>
    <row r="63" spans="1:43" ht="28">
      <c r="A63" s="80">
        <v>43320</v>
      </c>
      <c r="B63" s="30" t="s">
        <v>1432</v>
      </c>
      <c r="D63" s="79" t="s">
        <v>1383</v>
      </c>
      <c r="E63" s="30">
        <v>24</v>
      </c>
      <c r="F63" s="30">
        <v>4</v>
      </c>
      <c r="G63" s="67" t="str">
        <f t="shared" si="11"/>
        <v>24-4</v>
      </c>
      <c r="H63" s="2">
        <v>46.5</v>
      </c>
      <c r="I63" s="2">
        <v>61</v>
      </c>
      <c r="J63" s="68" t="str">
        <f>IF(((VLOOKUP($G63,Depth_Lookup!$A$3:$J$561,9,FALSE))-(I63/100))&gt;=0,"Good","Too Long")</f>
        <v>Good</v>
      </c>
      <c r="K63" s="69">
        <f>(VLOOKUP($G63,Depth_Lookup!$A$3:$J$561,10,FALSE))+(H63/100)</f>
        <v>50.335000000000001</v>
      </c>
      <c r="L63" s="69">
        <f>(VLOOKUP($G63,Depth_Lookup!$A$3:$J$561,10,FALSE))+(I63/100)</f>
        <v>50.48</v>
      </c>
      <c r="M63" s="34" t="s">
        <v>243</v>
      </c>
      <c r="N63" s="1" t="s">
        <v>155</v>
      </c>
      <c r="O63" s="30" t="s">
        <v>153</v>
      </c>
      <c r="P63" s="30" t="s">
        <v>202</v>
      </c>
      <c r="Q63" s="31">
        <f>VLOOKUP(P63,[1]definitions_list_lookup!$AT$3:$AU$5,2,FALSE)</f>
        <v>1</v>
      </c>
      <c r="R63" s="30">
        <v>42</v>
      </c>
      <c r="S63" s="30" t="s">
        <v>259</v>
      </c>
      <c r="T63" s="31">
        <f>VLOOKUP(S63,definitions_list_lookup!$AI$12:$AJ$17,2,FALSE)</f>
        <v>4</v>
      </c>
      <c r="AB63" s="35" t="s">
        <v>1439</v>
      </c>
      <c r="AG63" s="30">
        <v>28</v>
      </c>
      <c r="AH63" s="30">
        <v>90</v>
      </c>
      <c r="AI63" s="30">
        <v>44</v>
      </c>
      <c r="AJ63" s="30">
        <v>0</v>
      </c>
      <c r="AK63" s="30">
        <f t="shared" si="12"/>
        <v>-151.16276521293909</v>
      </c>
      <c r="AL63" s="30">
        <f t="shared" si="0"/>
        <v>208.83723478706091</v>
      </c>
      <c r="AM63" s="30">
        <f t="shared" si="13"/>
        <v>42.211729659016008</v>
      </c>
      <c r="AN63" s="30">
        <f t="shared" si="1"/>
        <v>298.83723478706088</v>
      </c>
      <c r="AO63" s="30">
        <f t="shared" si="2"/>
        <v>47.788270340983992</v>
      </c>
      <c r="AP63" s="78">
        <f t="shared" si="14"/>
        <v>28.837234787060908</v>
      </c>
      <c r="AQ63" s="78">
        <f t="shared" si="3"/>
        <v>47.788270340983992</v>
      </c>
    </row>
    <row r="64" spans="1:43" ht="28">
      <c r="A64" s="80">
        <v>43320</v>
      </c>
      <c r="B64" s="30" t="s">
        <v>1432</v>
      </c>
      <c r="D64" s="79" t="s">
        <v>1383</v>
      </c>
      <c r="E64" s="30">
        <v>25</v>
      </c>
      <c r="F64" s="30">
        <v>2</v>
      </c>
      <c r="G64" s="67" t="str">
        <f t="shared" si="11"/>
        <v>25-2</v>
      </c>
      <c r="H64" s="2">
        <v>17</v>
      </c>
      <c r="I64" s="2">
        <v>23</v>
      </c>
      <c r="J64" s="68" t="str">
        <f>IF(((VLOOKUP($G64,Depth_Lookup!$A$3:$J$561,9,FALSE))-(I64/100))&gt;=0,"Good","Too Long")</f>
        <v>Good</v>
      </c>
      <c r="K64" s="69">
        <f>(VLOOKUP($G64,Depth_Lookup!$A$3:$J$561,10,FALSE))+(H64/100)</f>
        <v>51.77</v>
      </c>
      <c r="L64" s="69">
        <f>(VLOOKUP($G64,Depth_Lookup!$A$3:$J$561,10,FALSE))+(I64/100)</f>
        <v>51.83</v>
      </c>
      <c r="M64" s="34" t="s">
        <v>243</v>
      </c>
      <c r="N64" s="1" t="s">
        <v>155</v>
      </c>
      <c r="O64" s="30" t="s">
        <v>153</v>
      </c>
      <c r="P64" s="30" t="s">
        <v>202</v>
      </c>
      <c r="Q64" s="31">
        <f>VLOOKUP(P64,[1]definitions_list_lookup!$AT$3:$AU$5,2,FALSE)</f>
        <v>1</v>
      </c>
      <c r="R64" s="30">
        <v>4</v>
      </c>
      <c r="S64" s="30" t="s">
        <v>258</v>
      </c>
      <c r="T64" s="31">
        <f>VLOOKUP(S64,definitions_list_lookup!$AI$12:$AJ$17,2,FALSE)</f>
        <v>3</v>
      </c>
      <c r="AB64" s="35" t="s">
        <v>1440</v>
      </c>
      <c r="AG64" s="30">
        <v>54</v>
      </c>
      <c r="AH64" s="30">
        <v>90</v>
      </c>
      <c r="AI64" s="30">
        <v>36</v>
      </c>
      <c r="AJ64" s="30">
        <v>180</v>
      </c>
      <c r="AK64" s="30">
        <f t="shared" si="12"/>
        <v>-62.172037850513846</v>
      </c>
      <c r="AL64" s="30">
        <f t="shared" si="0"/>
        <v>297.82796214948615</v>
      </c>
      <c r="AM64" s="30">
        <f t="shared" si="13"/>
        <v>32.721566148523294</v>
      </c>
      <c r="AN64" s="30">
        <f t="shared" si="1"/>
        <v>27.827962149486154</v>
      </c>
      <c r="AO64" s="30">
        <f t="shared" si="2"/>
        <v>57.278433851476706</v>
      </c>
      <c r="AP64" s="78">
        <f t="shared" si="14"/>
        <v>117.82796214948615</v>
      </c>
      <c r="AQ64" s="78">
        <f t="shared" si="3"/>
        <v>57.278433851476706</v>
      </c>
    </row>
    <row r="65" spans="1:43">
      <c r="A65" s="80">
        <v>43320</v>
      </c>
      <c r="B65" s="30" t="s">
        <v>1432</v>
      </c>
      <c r="D65" s="79" t="s">
        <v>1383</v>
      </c>
      <c r="E65" s="30">
        <v>25</v>
      </c>
      <c r="F65" s="30">
        <v>2</v>
      </c>
      <c r="G65" s="67" t="str">
        <f t="shared" si="11"/>
        <v>25-2</v>
      </c>
      <c r="H65" s="2">
        <v>64</v>
      </c>
      <c r="I65" s="2">
        <v>65.5</v>
      </c>
      <c r="J65" s="68" t="str">
        <f>IF(((VLOOKUP($G65,Depth_Lookup!$A$3:$J$561,9,FALSE))-(I65/100))&gt;=0,"Good","Too Long")</f>
        <v>Good</v>
      </c>
      <c r="K65" s="69">
        <f>(VLOOKUP($G65,Depth_Lookup!$A$3:$J$561,10,FALSE))+(H65/100)</f>
        <v>52.24</v>
      </c>
      <c r="L65" s="69">
        <f>(VLOOKUP($G65,Depth_Lookup!$A$3:$J$561,10,FALSE))+(I65/100)</f>
        <v>52.255000000000003</v>
      </c>
      <c r="M65" s="34" t="s">
        <v>244</v>
      </c>
      <c r="N65" s="1"/>
      <c r="O65" s="30" t="s">
        <v>151</v>
      </c>
      <c r="P65" s="30" t="s">
        <v>202</v>
      </c>
      <c r="Q65" s="31">
        <f>VLOOKUP(P65,[1]definitions_list_lookup!$AT$3:$AU$5,2,FALSE)</f>
        <v>1</v>
      </c>
      <c r="R65" s="30">
        <v>1</v>
      </c>
      <c r="T65" s="31" t="e">
        <f>VLOOKUP(S65,definitions_list_lookup!$AI$12:$AJ$17,2,FALSE)</f>
        <v>#N/A</v>
      </c>
      <c r="AB65" s="35" t="s">
        <v>1441</v>
      </c>
      <c r="AG65" s="30">
        <v>48</v>
      </c>
      <c r="AH65" s="30">
        <v>270</v>
      </c>
      <c r="AI65" s="30">
        <v>52</v>
      </c>
      <c r="AJ65" s="30">
        <v>0</v>
      </c>
      <c r="AK65" s="30">
        <f t="shared" si="12"/>
        <v>139.05164087857827</v>
      </c>
      <c r="AL65" s="30">
        <f t="shared" si="0"/>
        <v>139.05164087857827</v>
      </c>
      <c r="AM65" s="30">
        <f t="shared" si="13"/>
        <v>30.545088013327401</v>
      </c>
      <c r="AN65" s="30">
        <f t="shared" si="1"/>
        <v>229.05164087857827</v>
      </c>
      <c r="AO65" s="30">
        <f t="shared" si="2"/>
        <v>59.454911986672599</v>
      </c>
      <c r="AP65" s="78">
        <f t="shared" si="14"/>
        <v>319.05164087857827</v>
      </c>
      <c r="AQ65" s="78">
        <f t="shared" si="3"/>
        <v>59.454911986672599</v>
      </c>
    </row>
    <row r="66" spans="1:43" ht="42">
      <c r="A66" s="80">
        <v>43320</v>
      </c>
      <c r="B66" s="30" t="s">
        <v>1432</v>
      </c>
      <c r="D66" s="79" t="s">
        <v>1383</v>
      </c>
      <c r="E66" s="30">
        <v>25</v>
      </c>
      <c r="F66" s="30">
        <v>3</v>
      </c>
      <c r="G66" s="67" t="str">
        <f t="shared" si="11"/>
        <v>25-3</v>
      </c>
      <c r="H66" s="2">
        <v>10</v>
      </c>
      <c r="I66" s="2">
        <v>16</v>
      </c>
      <c r="J66" s="68" t="str">
        <f>IF(((VLOOKUP($G66,Depth_Lookup!$A$3:$J$561,9,FALSE))-(I66/100))&gt;=0,"Good","Too Long")</f>
        <v>Good</v>
      </c>
      <c r="K66" s="69">
        <f>(VLOOKUP($G66,Depth_Lookup!$A$3:$J$561,10,FALSE))+(H66/100)</f>
        <v>52.454999999999998</v>
      </c>
      <c r="L66" s="69">
        <f>(VLOOKUP($G66,Depth_Lookup!$A$3:$J$561,10,FALSE))+(I66/100)</f>
        <v>52.514999999999993</v>
      </c>
      <c r="M66" s="34" t="s">
        <v>243</v>
      </c>
      <c r="N66" s="1" t="s">
        <v>263</v>
      </c>
      <c r="O66" s="30" t="s">
        <v>153</v>
      </c>
      <c r="P66" s="30" t="s">
        <v>202</v>
      </c>
      <c r="Q66" s="31">
        <f>VLOOKUP(P66,[1]definitions_list_lookup!$AT$3:$AU$5,2,FALSE)</f>
        <v>1</v>
      </c>
      <c r="R66" s="30">
        <v>4</v>
      </c>
      <c r="S66" s="30" t="s">
        <v>260</v>
      </c>
      <c r="T66" s="31">
        <f>VLOOKUP(S66,definitions_list_lookup!$AI$12:$AJ$17,2,FALSE)</f>
        <v>5</v>
      </c>
      <c r="AG66" s="30">
        <v>25</v>
      </c>
      <c r="AH66" s="30">
        <v>90</v>
      </c>
      <c r="AI66" s="30">
        <v>47</v>
      </c>
      <c r="AJ66" s="30">
        <v>0</v>
      </c>
      <c r="AK66" s="30">
        <f t="shared" si="12"/>
        <v>-156.49872063139037</v>
      </c>
      <c r="AL66" s="30">
        <f t="shared" si="0"/>
        <v>203.50127936860963</v>
      </c>
      <c r="AM66" s="30">
        <f t="shared" si="13"/>
        <v>40.535872066697962</v>
      </c>
      <c r="AN66" s="30">
        <f t="shared" si="1"/>
        <v>293.50127936860963</v>
      </c>
      <c r="AO66" s="30">
        <f t="shared" si="2"/>
        <v>49.464127933302038</v>
      </c>
      <c r="AP66" s="78">
        <f t="shared" si="14"/>
        <v>23.50127936860963</v>
      </c>
      <c r="AQ66" s="78">
        <f t="shared" si="3"/>
        <v>49.464127933302038</v>
      </c>
    </row>
    <row r="67" spans="1:43" ht="28">
      <c r="A67" s="80">
        <v>43320</v>
      </c>
      <c r="B67" s="30" t="s">
        <v>1432</v>
      </c>
      <c r="D67" s="79" t="s">
        <v>1383</v>
      </c>
      <c r="E67" s="30">
        <v>26</v>
      </c>
      <c r="F67" s="30">
        <v>2</v>
      </c>
      <c r="G67" s="67" t="str">
        <f t="shared" si="11"/>
        <v>26-2</v>
      </c>
      <c r="H67" s="2">
        <v>54.5</v>
      </c>
      <c r="I67" s="2">
        <v>59.7</v>
      </c>
      <c r="J67" s="68" t="str">
        <f>IF(((VLOOKUP($G67,Depth_Lookup!$A$3:$J$561,9,FALSE))-(I67/100))&gt;=0,"Good","Too Long")</f>
        <v>Good</v>
      </c>
      <c r="K67" s="69">
        <f>(VLOOKUP($G67,Depth_Lookup!$A$3:$J$561,10,FALSE))+(H67/100)</f>
        <v>54.925000000000004</v>
      </c>
      <c r="L67" s="69">
        <f>(VLOOKUP($G67,Depth_Lookup!$A$3:$J$561,10,FALSE))+(I67/100)</f>
        <v>54.977000000000004</v>
      </c>
      <c r="M67" s="34" t="s">
        <v>243</v>
      </c>
      <c r="N67" s="1"/>
      <c r="P67" s="30" t="s">
        <v>201</v>
      </c>
      <c r="Q67" s="31">
        <f>VLOOKUP(P67,[1]definitions_list_lookup!$AT$3:$AU$5,2,FALSE)</f>
        <v>0</v>
      </c>
      <c r="R67" s="30">
        <v>5</v>
      </c>
      <c r="S67" s="30" t="s">
        <v>159</v>
      </c>
      <c r="T67" s="31">
        <f>VLOOKUP(S67,definitions_list_lookup!$AI$12:$AJ$17,2,FALSE)</f>
        <v>2</v>
      </c>
      <c r="AG67" s="30">
        <v>19</v>
      </c>
      <c r="AH67" s="30">
        <v>270</v>
      </c>
      <c r="AI67" s="30">
        <v>41</v>
      </c>
      <c r="AJ67" s="30">
        <v>0</v>
      </c>
      <c r="AK67" s="30">
        <f t="shared" si="12"/>
        <v>158.39130286247791</v>
      </c>
      <c r="AL67" s="30">
        <f t="shared" ref="AL67:AL130" si="15">IF($AK67&gt;0,$AK67,360+$AK67)</f>
        <v>158.39130286247791</v>
      </c>
      <c r="AM67" s="30">
        <f t="shared" si="13"/>
        <v>46.924007392454108</v>
      </c>
      <c r="AN67" s="30">
        <f t="shared" ref="AN67:AN130" si="16">+IF(($AK67+90)&gt;0,$AK67+90,$AK67+450)</f>
        <v>248.39130286247791</v>
      </c>
      <c r="AO67" s="30">
        <f t="shared" ref="AO67:AO130" si="17">-$AM67+90</f>
        <v>43.075992607545892</v>
      </c>
      <c r="AP67" s="78">
        <f t="shared" si="14"/>
        <v>338.39130286247791</v>
      </c>
      <c r="AQ67" s="78">
        <f t="shared" ref="AQ67:AQ130" si="18">-$AM67+90</f>
        <v>43.075992607545892</v>
      </c>
    </row>
    <row r="68" spans="1:43">
      <c r="A68" s="80">
        <v>43320</v>
      </c>
      <c r="B68" s="30" t="s">
        <v>1432</v>
      </c>
      <c r="D68" s="79" t="s">
        <v>1383</v>
      </c>
      <c r="E68" s="30">
        <v>26</v>
      </c>
      <c r="F68" s="30">
        <v>4</v>
      </c>
      <c r="G68" s="67" t="str">
        <f t="shared" si="11"/>
        <v>26-4</v>
      </c>
      <c r="H68" s="2">
        <v>34.5</v>
      </c>
      <c r="I68" s="2">
        <v>34.700000000000003</v>
      </c>
      <c r="J68" s="68" t="str">
        <f>IF(((VLOOKUP($G68,Depth_Lookup!$A$3:$J$561,9,FALSE))-(I68/100))&gt;=0,"Good","Too Long")</f>
        <v>Good</v>
      </c>
      <c r="K68" s="69">
        <f>(VLOOKUP($G68,Depth_Lookup!$A$3:$J$561,10,FALSE))+(H68/100)</f>
        <v>56.29</v>
      </c>
      <c r="L68" s="69">
        <f>(VLOOKUP($G68,Depth_Lookup!$A$3:$J$561,10,FALSE))+(I68/100)</f>
        <v>56.292000000000002</v>
      </c>
      <c r="M68" s="34" t="s">
        <v>246</v>
      </c>
      <c r="N68" s="1"/>
      <c r="P68" s="30" t="s">
        <v>202</v>
      </c>
      <c r="Q68" s="31">
        <f>VLOOKUP(P68,[1]definitions_list_lookup!$AT$3:$AU$5,2,FALSE)</f>
        <v>1</v>
      </c>
      <c r="T68" s="31" t="e">
        <f>VLOOKUP(S68,definitions_list_lookup!$AI$12:$AJ$17,2,FALSE)</f>
        <v>#N/A</v>
      </c>
      <c r="AB68" s="35" t="s">
        <v>1442</v>
      </c>
      <c r="AG68" s="30">
        <v>28</v>
      </c>
      <c r="AH68" s="30">
        <v>90</v>
      </c>
      <c r="AI68" s="30">
        <v>25</v>
      </c>
      <c r="AJ68" s="30">
        <v>0</v>
      </c>
      <c r="AK68" s="30">
        <f t="shared" si="12"/>
        <v>-131.25067010652708</v>
      </c>
      <c r="AL68" s="30">
        <f t="shared" si="15"/>
        <v>228.74932989347292</v>
      </c>
      <c r="AM68" s="30">
        <f t="shared" si="13"/>
        <v>54.731350082455485</v>
      </c>
      <c r="AN68" s="30">
        <f t="shared" si="16"/>
        <v>318.74932989347292</v>
      </c>
      <c r="AO68" s="30">
        <f t="shared" si="17"/>
        <v>35.268649917544515</v>
      </c>
      <c r="AP68" s="78">
        <f t="shared" si="14"/>
        <v>48.749329893472918</v>
      </c>
      <c r="AQ68" s="78">
        <f t="shared" si="18"/>
        <v>35.268649917544515</v>
      </c>
    </row>
    <row r="69" spans="1:43">
      <c r="A69" s="80">
        <v>43320</v>
      </c>
      <c r="B69" s="30" t="s">
        <v>1432</v>
      </c>
      <c r="D69" s="79" t="s">
        <v>1383</v>
      </c>
      <c r="E69" s="30">
        <v>27</v>
      </c>
      <c r="F69" s="30">
        <v>1</v>
      </c>
      <c r="G69" s="67" t="str">
        <f t="shared" si="11"/>
        <v>27-1</v>
      </c>
      <c r="H69" s="2">
        <v>27</v>
      </c>
      <c r="I69" s="2">
        <v>28.5</v>
      </c>
      <c r="J69" s="68" t="str">
        <f>IF(((VLOOKUP($G69,Depth_Lookup!$A$3:$J$561,9,FALSE))-(I69/100))&gt;=0,"Good","Too Long")</f>
        <v>Good</v>
      </c>
      <c r="K69" s="69">
        <f>(VLOOKUP($G69,Depth_Lookup!$A$3:$J$561,10,FALSE))+(H69/100)</f>
        <v>56.970000000000006</v>
      </c>
      <c r="L69" s="69">
        <f>(VLOOKUP($G69,Depth_Lookup!$A$3:$J$561,10,FALSE))+(I69/100)</f>
        <v>56.984999999999999</v>
      </c>
      <c r="M69" s="34" t="s">
        <v>244</v>
      </c>
      <c r="N69" s="1"/>
      <c r="P69" s="30" t="s">
        <v>201</v>
      </c>
      <c r="Q69" s="31">
        <f>VLOOKUP(P69,[1]definitions_list_lookup!$AT$3:$AU$5,2,FALSE)</f>
        <v>0</v>
      </c>
      <c r="T69" s="31" t="e">
        <f>VLOOKUP(S69,definitions_list_lookup!$AI$12:$AJ$17,2,FALSE)</f>
        <v>#N/A</v>
      </c>
      <c r="AG69" s="30">
        <v>38</v>
      </c>
      <c r="AH69" s="30">
        <v>90</v>
      </c>
      <c r="AI69" s="30">
        <v>39</v>
      </c>
      <c r="AJ69" s="30">
        <v>0</v>
      </c>
      <c r="AK69" s="30">
        <f t="shared" si="12"/>
        <v>-136.0261422769625</v>
      </c>
      <c r="AL69" s="30">
        <f t="shared" si="15"/>
        <v>223.9738577230375</v>
      </c>
      <c r="AM69" s="30">
        <f t="shared" si="13"/>
        <v>41.627556569505366</v>
      </c>
      <c r="AN69" s="30">
        <f t="shared" si="16"/>
        <v>313.9738577230375</v>
      </c>
      <c r="AO69" s="30">
        <f t="shared" si="17"/>
        <v>48.372443430494634</v>
      </c>
      <c r="AP69" s="78">
        <f t="shared" si="14"/>
        <v>43.973857723037497</v>
      </c>
      <c r="AQ69" s="78">
        <f t="shared" si="18"/>
        <v>48.372443430494634</v>
      </c>
    </row>
    <row r="70" spans="1:43" ht="28">
      <c r="A70" s="80">
        <v>43320</v>
      </c>
      <c r="B70" s="30" t="s">
        <v>1432</v>
      </c>
      <c r="D70" s="79" t="s">
        <v>1383</v>
      </c>
      <c r="E70" s="30">
        <v>27</v>
      </c>
      <c r="F70" s="30">
        <v>1</v>
      </c>
      <c r="G70" s="67" t="str">
        <f t="shared" si="11"/>
        <v>27-1</v>
      </c>
      <c r="H70" s="2">
        <v>37</v>
      </c>
      <c r="I70" s="2">
        <v>41</v>
      </c>
      <c r="J70" s="68" t="str">
        <f>IF(((VLOOKUP($G70,Depth_Lookup!$A$3:$J$561,9,FALSE))-(I70/100))&gt;=0,"Good","Too Long")</f>
        <v>Good</v>
      </c>
      <c r="K70" s="69">
        <f>(VLOOKUP($G70,Depth_Lookup!$A$3:$J$561,10,FALSE))+(H70/100)</f>
        <v>57.07</v>
      </c>
      <c r="L70" s="69">
        <f>(VLOOKUP($G70,Depth_Lookup!$A$3:$J$561,10,FALSE))+(I70/100)</f>
        <v>57.11</v>
      </c>
      <c r="M70" s="34" t="s">
        <v>242</v>
      </c>
      <c r="N70" s="1" t="s">
        <v>154</v>
      </c>
      <c r="P70" s="30" t="s">
        <v>201</v>
      </c>
      <c r="Q70" s="31">
        <f>VLOOKUP(P70,[1]definitions_list_lookup!$AT$3:$AU$5,2,FALSE)</f>
        <v>0</v>
      </c>
      <c r="R70" s="30">
        <v>5</v>
      </c>
      <c r="S70" s="30" t="s">
        <v>258</v>
      </c>
      <c r="T70" s="31">
        <f>VLOOKUP(S70,definitions_list_lookup!$AI$12:$AJ$17,2,FALSE)</f>
        <v>3</v>
      </c>
      <c r="AK70" s="30" t="e">
        <f t="shared" si="12"/>
        <v>#DIV/0!</v>
      </c>
      <c r="AL70" s="30" t="e">
        <f t="shared" si="15"/>
        <v>#DIV/0!</v>
      </c>
      <c r="AM70" s="30" t="e">
        <f t="shared" si="13"/>
        <v>#DIV/0!</v>
      </c>
      <c r="AN70" s="30" t="e">
        <f t="shared" si="16"/>
        <v>#DIV/0!</v>
      </c>
      <c r="AO70" s="30" t="e">
        <f t="shared" si="17"/>
        <v>#DIV/0!</v>
      </c>
      <c r="AP70" s="78" t="e">
        <f t="shared" si="14"/>
        <v>#DIV/0!</v>
      </c>
      <c r="AQ70" s="78" t="e">
        <f t="shared" si="18"/>
        <v>#DIV/0!</v>
      </c>
    </row>
    <row r="71" spans="1:43">
      <c r="A71" s="80">
        <v>43320</v>
      </c>
      <c r="B71" s="30" t="s">
        <v>1432</v>
      </c>
      <c r="D71" s="79" t="s">
        <v>1383</v>
      </c>
      <c r="E71" s="30">
        <v>27</v>
      </c>
      <c r="F71" s="30">
        <v>1</v>
      </c>
      <c r="G71" s="67" t="str">
        <f t="shared" si="11"/>
        <v>27-1</v>
      </c>
      <c r="H71" s="2">
        <v>50.5</v>
      </c>
      <c r="I71" s="2">
        <v>51</v>
      </c>
      <c r="J71" s="68" t="str">
        <f>IF(((VLOOKUP($G71,Depth_Lookup!$A$3:$J$561,9,FALSE))-(I71/100))&gt;=0,"Good","Too Long")</f>
        <v>Good</v>
      </c>
      <c r="K71" s="69">
        <f>(VLOOKUP($G71,Depth_Lookup!$A$3:$J$561,10,FALSE))+(H71/100)</f>
        <v>57.205000000000005</v>
      </c>
      <c r="L71" s="69">
        <f>(VLOOKUP($G71,Depth_Lookup!$A$3:$J$561,10,FALSE))+(I71/100)</f>
        <v>57.21</v>
      </c>
      <c r="M71" s="34" t="s">
        <v>244</v>
      </c>
      <c r="N71" s="1"/>
      <c r="Q71" s="31" t="e">
        <f>VLOOKUP(P71,[1]definitions_list_lookup!$AT$3:$AU$5,2,FALSE)</f>
        <v>#N/A</v>
      </c>
      <c r="T71" s="31" t="e">
        <f>VLOOKUP(S71,definitions_list_lookup!$AI$12:$AJ$17,2,FALSE)</f>
        <v>#N/A</v>
      </c>
      <c r="AG71" s="30">
        <v>27</v>
      </c>
      <c r="AH71" s="30">
        <v>90</v>
      </c>
      <c r="AI71" s="30">
        <v>48</v>
      </c>
      <c r="AJ71" s="30">
        <v>0</v>
      </c>
      <c r="AK71" s="30">
        <f t="shared" si="12"/>
        <v>-155.35534746225204</v>
      </c>
      <c r="AL71" s="30">
        <f t="shared" si="15"/>
        <v>204.64465253774796</v>
      </c>
      <c r="AM71" s="30">
        <f t="shared" si="13"/>
        <v>39.296465667246736</v>
      </c>
      <c r="AN71" s="30">
        <f t="shared" si="16"/>
        <v>294.64465253774796</v>
      </c>
      <c r="AO71" s="30">
        <f t="shared" si="17"/>
        <v>50.703534332753264</v>
      </c>
      <c r="AP71" s="78">
        <f t="shared" si="14"/>
        <v>24.644652537747959</v>
      </c>
      <c r="AQ71" s="78">
        <f t="shared" si="18"/>
        <v>50.703534332753264</v>
      </c>
    </row>
    <row r="72" spans="1:43" ht="28">
      <c r="A72" s="80">
        <v>43320</v>
      </c>
      <c r="B72" s="30" t="s">
        <v>1432</v>
      </c>
      <c r="D72" s="79" t="s">
        <v>1383</v>
      </c>
      <c r="E72" s="30">
        <v>27</v>
      </c>
      <c r="F72" s="30">
        <v>1</v>
      </c>
      <c r="G72" s="67" t="str">
        <f t="shared" si="11"/>
        <v>27-1</v>
      </c>
      <c r="H72" s="2">
        <v>79</v>
      </c>
      <c r="I72" s="2">
        <v>85</v>
      </c>
      <c r="J72" s="68" t="str">
        <f>IF(((VLOOKUP($G72,Depth_Lookup!$A$3:$J$561,9,FALSE))-(I72/100))&gt;=0,"Good","Too Long")</f>
        <v>Good</v>
      </c>
      <c r="K72" s="69">
        <f>(VLOOKUP($G72,Depth_Lookup!$A$3:$J$561,10,FALSE))+(H72/100)</f>
        <v>57.49</v>
      </c>
      <c r="L72" s="69">
        <f>(VLOOKUP($G72,Depth_Lookup!$A$3:$J$561,10,FALSE))+(I72/100)</f>
        <v>57.550000000000004</v>
      </c>
      <c r="M72" s="34" t="s">
        <v>242</v>
      </c>
      <c r="N72" s="1" t="s">
        <v>154</v>
      </c>
      <c r="O72" s="30" t="s">
        <v>151</v>
      </c>
      <c r="P72" s="30" t="s">
        <v>202</v>
      </c>
      <c r="Q72" s="31">
        <f>VLOOKUP(P72,[1]definitions_list_lookup!$AT$3:$AU$5,2,FALSE)</f>
        <v>1</v>
      </c>
      <c r="S72" s="30" t="s">
        <v>258</v>
      </c>
      <c r="T72" s="31">
        <f>VLOOKUP(S72,definitions_list_lookup!$AI$12:$AJ$17,2,FALSE)</f>
        <v>3</v>
      </c>
      <c r="AK72" s="30" t="e">
        <f t="shared" si="12"/>
        <v>#DIV/0!</v>
      </c>
      <c r="AL72" s="30" t="e">
        <f t="shared" si="15"/>
        <v>#DIV/0!</v>
      </c>
      <c r="AM72" s="30" t="e">
        <f t="shared" si="13"/>
        <v>#DIV/0!</v>
      </c>
      <c r="AN72" s="30" t="e">
        <f t="shared" si="16"/>
        <v>#DIV/0!</v>
      </c>
      <c r="AO72" s="30" t="e">
        <f t="shared" si="17"/>
        <v>#DIV/0!</v>
      </c>
      <c r="AP72" s="78" t="e">
        <f t="shared" si="14"/>
        <v>#DIV/0!</v>
      </c>
      <c r="AQ72" s="78" t="e">
        <f t="shared" si="18"/>
        <v>#DIV/0!</v>
      </c>
    </row>
    <row r="73" spans="1:43">
      <c r="A73" s="80">
        <v>43320</v>
      </c>
      <c r="B73" s="30" t="s">
        <v>1432</v>
      </c>
      <c r="D73" s="79" t="s">
        <v>1383</v>
      </c>
      <c r="E73" s="30">
        <v>27</v>
      </c>
      <c r="F73" s="30">
        <v>2</v>
      </c>
      <c r="G73" s="67" t="str">
        <f t="shared" si="11"/>
        <v>27-2</v>
      </c>
      <c r="H73" s="2">
        <v>38</v>
      </c>
      <c r="I73" s="2">
        <v>39.5</v>
      </c>
      <c r="J73" s="68" t="str">
        <f>IF(((VLOOKUP($G73,Depth_Lookup!$A$3:$J$561,9,FALSE))-(I73/100))&gt;=0,"Good","Too Long")</f>
        <v>Good</v>
      </c>
      <c r="K73" s="69">
        <f>(VLOOKUP($G73,Depth_Lookup!$A$3:$J$561,10,FALSE))+(H73/100)</f>
        <v>57.975000000000001</v>
      </c>
      <c r="L73" s="69">
        <f>(VLOOKUP($G73,Depth_Lookup!$A$3:$J$561,10,FALSE))+(I73/100)</f>
        <v>57.99</v>
      </c>
      <c r="M73" s="34" t="s">
        <v>244</v>
      </c>
      <c r="N73" s="1"/>
      <c r="O73" s="30" t="s">
        <v>153</v>
      </c>
      <c r="P73" s="30" t="s">
        <v>202</v>
      </c>
      <c r="Q73" s="31">
        <f>VLOOKUP(P73,[1]definitions_list_lookup!$AT$3:$AU$5,2,FALSE)</f>
        <v>1</v>
      </c>
      <c r="T73" s="31" t="e">
        <f>VLOOKUP(S73,definitions_list_lookup!$AI$12:$AJ$17,2,FALSE)</f>
        <v>#N/A</v>
      </c>
      <c r="AA73" s="30" t="s">
        <v>167</v>
      </c>
      <c r="AB73" s="35" t="s">
        <v>1443</v>
      </c>
      <c r="AG73" s="30">
        <v>70</v>
      </c>
      <c r="AH73" s="30">
        <v>90</v>
      </c>
      <c r="AI73" s="30">
        <v>49</v>
      </c>
      <c r="AJ73" s="30">
        <v>0</v>
      </c>
      <c r="AK73" s="30">
        <f t="shared" si="12"/>
        <v>-112.71905383096116</v>
      </c>
      <c r="AL73" s="30">
        <f t="shared" si="15"/>
        <v>247.28094616903883</v>
      </c>
      <c r="AM73" s="30">
        <f t="shared" si="13"/>
        <v>18.558430163298635</v>
      </c>
      <c r="AN73" s="30">
        <f t="shared" si="16"/>
        <v>337.28094616903883</v>
      </c>
      <c r="AO73" s="30">
        <f t="shared" si="17"/>
        <v>71.441569836701362</v>
      </c>
      <c r="AP73" s="78">
        <f t="shared" si="14"/>
        <v>67.280946169038828</v>
      </c>
      <c r="AQ73" s="78">
        <f t="shared" si="18"/>
        <v>71.441569836701362</v>
      </c>
    </row>
    <row r="74" spans="1:43">
      <c r="A74" s="80">
        <v>43320</v>
      </c>
      <c r="B74" s="30" t="s">
        <v>1432</v>
      </c>
      <c r="D74" s="79" t="s">
        <v>1383</v>
      </c>
      <c r="E74" s="30">
        <v>27</v>
      </c>
      <c r="F74" s="30">
        <v>2</v>
      </c>
      <c r="G74" s="67" t="str">
        <f t="shared" si="11"/>
        <v>27-2</v>
      </c>
      <c r="H74" s="2">
        <v>9</v>
      </c>
      <c r="I74" s="2">
        <v>10</v>
      </c>
      <c r="J74" s="68" t="str">
        <f>IF(((VLOOKUP($G74,Depth_Lookup!$A$3:$J$561,9,FALSE))-(I74/100))&gt;=0,"Good","Too Long")</f>
        <v>Good</v>
      </c>
      <c r="K74" s="69">
        <f>(VLOOKUP($G74,Depth_Lookup!$A$3:$J$561,10,FALSE))+(H74/100)</f>
        <v>57.685000000000002</v>
      </c>
      <c r="L74" s="69">
        <f>(VLOOKUP($G74,Depth_Lookup!$A$3:$J$561,10,FALSE))+(I74/100)</f>
        <v>57.695</v>
      </c>
      <c r="M74" s="34" t="s">
        <v>244</v>
      </c>
      <c r="N74" s="1"/>
      <c r="O74" s="30" t="s">
        <v>152</v>
      </c>
      <c r="P74" s="30" t="s">
        <v>201</v>
      </c>
      <c r="Q74" s="31">
        <f>VLOOKUP(P74,[1]definitions_list_lookup!$AT$3:$AU$5,2,FALSE)</f>
        <v>0</v>
      </c>
      <c r="T74" s="31" t="e">
        <f>VLOOKUP(S74,definitions_list_lookup!$AI$12:$AJ$17,2,FALSE)</f>
        <v>#N/A</v>
      </c>
      <c r="AG74" s="30">
        <v>49</v>
      </c>
      <c r="AH74" s="30">
        <v>270</v>
      </c>
      <c r="AI74" s="30">
        <v>43</v>
      </c>
      <c r="AJ74" s="30">
        <v>180</v>
      </c>
      <c r="AK74" s="30">
        <f t="shared" si="12"/>
        <v>50.970980298046896</v>
      </c>
      <c r="AL74" s="30">
        <f t="shared" si="15"/>
        <v>50.970980298046896</v>
      </c>
      <c r="AM74" s="30">
        <f t="shared" si="13"/>
        <v>34.030586681905689</v>
      </c>
      <c r="AN74" s="30">
        <f t="shared" si="16"/>
        <v>140.9709802980469</v>
      </c>
      <c r="AO74" s="30">
        <f t="shared" si="17"/>
        <v>55.969413318094311</v>
      </c>
      <c r="AP74" s="78">
        <f t="shared" si="14"/>
        <v>230.9709802980469</v>
      </c>
      <c r="AQ74" s="78">
        <f t="shared" si="18"/>
        <v>55.969413318094311</v>
      </c>
    </row>
    <row r="75" spans="1:43">
      <c r="A75" s="80">
        <v>43320</v>
      </c>
      <c r="B75" s="30" t="s">
        <v>1432</v>
      </c>
      <c r="D75" s="79" t="s">
        <v>1383</v>
      </c>
      <c r="E75" s="30">
        <v>27</v>
      </c>
      <c r="F75" s="30">
        <v>4</v>
      </c>
      <c r="G75" s="67" t="str">
        <f t="shared" si="11"/>
        <v>27-4</v>
      </c>
      <c r="H75" s="2">
        <v>67</v>
      </c>
      <c r="I75" s="2">
        <v>70</v>
      </c>
      <c r="J75" s="68" t="str">
        <f>IF(((VLOOKUP($G75,Depth_Lookup!$A$3:$J$561,9,FALSE))-(I75/100))&gt;=0,"Good","Too Long")</f>
        <v>Good</v>
      </c>
      <c r="K75" s="69">
        <f>(VLOOKUP($G75,Depth_Lookup!$A$3:$J$561,10,FALSE))+(H75/100)</f>
        <v>59.704999999999998</v>
      </c>
      <c r="L75" s="69">
        <f>(VLOOKUP($G75,Depth_Lookup!$A$3:$J$561,10,FALSE))+(I75/100)</f>
        <v>59.734999999999999</v>
      </c>
      <c r="M75" s="34" t="s">
        <v>244</v>
      </c>
      <c r="N75" s="1"/>
      <c r="P75" s="30" t="s">
        <v>201</v>
      </c>
      <c r="Q75" s="31">
        <f>VLOOKUP(P75,[1]definitions_list_lookup!$AT$3:$AU$5,2,FALSE)</f>
        <v>0</v>
      </c>
      <c r="T75" s="31" t="e">
        <f>VLOOKUP(S75,definitions_list_lookup!$AI$12:$AJ$17,2,FALSE)</f>
        <v>#N/A</v>
      </c>
      <c r="AG75" s="30">
        <v>61</v>
      </c>
      <c r="AH75" s="30">
        <v>270</v>
      </c>
      <c r="AI75" s="30">
        <v>75</v>
      </c>
      <c r="AJ75" s="30">
        <v>0</v>
      </c>
      <c r="AK75" s="30">
        <f t="shared" si="12"/>
        <v>154.20119585577044</v>
      </c>
      <c r="AL75" s="30">
        <f t="shared" si="15"/>
        <v>154.20119585577044</v>
      </c>
      <c r="AM75" s="30">
        <f t="shared" si="13"/>
        <v>13.563006583270639</v>
      </c>
      <c r="AN75" s="30">
        <f t="shared" si="16"/>
        <v>244.20119585577044</v>
      </c>
      <c r="AO75" s="30">
        <f t="shared" si="17"/>
        <v>76.436993416729365</v>
      </c>
      <c r="AP75" s="78">
        <f t="shared" si="14"/>
        <v>334.20119585577044</v>
      </c>
      <c r="AQ75" s="78">
        <f t="shared" si="18"/>
        <v>76.436993416729365</v>
      </c>
    </row>
    <row r="76" spans="1:43">
      <c r="A76" s="80">
        <v>43320</v>
      </c>
      <c r="B76" s="30" t="s">
        <v>1432</v>
      </c>
      <c r="D76" s="79" t="s">
        <v>1383</v>
      </c>
      <c r="E76" s="30">
        <v>28</v>
      </c>
      <c r="F76" s="30">
        <v>1</v>
      </c>
      <c r="G76" s="67" t="str">
        <f t="shared" si="11"/>
        <v>28-1</v>
      </c>
      <c r="H76" s="2">
        <v>72.5</v>
      </c>
      <c r="I76" s="2">
        <v>72.7</v>
      </c>
      <c r="J76" s="68" t="str">
        <f>IF(((VLOOKUP($G76,Depth_Lookup!$A$3:$J$561,9,FALSE))-(I76/100))&gt;=0,"Good","Too Long")</f>
        <v>Good</v>
      </c>
      <c r="K76" s="69">
        <f>(VLOOKUP($G76,Depth_Lookup!$A$3:$J$561,10,FALSE))+(H76/100)</f>
        <v>60.425000000000004</v>
      </c>
      <c r="L76" s="69">
        <f>(VLOOKUP($G76,Depth_Lookup!$A$3:$J$561,10,FALSE))+(I76/100)</f>
        <v>60.427</v>
      </c>
      <c r="M76" s="34" t="s">
        <v>246</v>
      </c>
      <c r="N76" s="1"/>
      <c r="Q76" s="31" t="e">
        <f>VLOOKUP(P76,[1]definitions_list_lookup!$AT$3:$AU$5,2,FALSE)</f>
        <v>#N/A</v>
      </c>
      <c r="R76" s="30">
        <v>0.2</v>
      </c>
      <c r="S76" s="30" t="s">
        <v>158</v>
      </c>
      <c r="T76" s="31">
        <f>VLOOKUP(S76,definitions_list_lookup!$AI$12:$AJ$17,2,FALSE)</f>
        <v>1</v>
      </c>
      <c r="AG76" s="30">
        <v>53</v>
      </c>
      <c r="AH76" s="30">
        <v>90</v>
      </c>
      <c r="AI76" s="30">
        <v>65</v>
      </c>
      <c r="AJ76" s="30">
        <v>0</v>
      </c>
      <c r="AK76" s="30">
        <f t="shared" si="12"/>
        <v>-148.25031543985631</v>
      </c>
      <c r="AL76" s="30">
        <f t="shared" si="15"/>
        <v>211.74968456014369</v>
      </c>
      <c r="AM76" s="30">
        <f t="shared" si="13"/>
        <v>21.629667956626825</v>
      </c>
      <c r="AN76" s="30">
        <f t="shared" si="16"/>
        <v>301.74968456014369</v>
      </c>
      <c r="AO76" s="30">
        <f t="shared" si="17"/>
        <v>68.370332043373168</v>
      </c>
      <c r="AP76" s="78">
        <f t="shared" si="14"/>
        <v>31.749684560143692</v>
      </c>
      <c r="AQ76" s="78">
        <f t="shared" si="18"/>
        <v>68.370332043373168</v>
      </c>
    </row>
    <row r="77" spans="1:43" ht="28">
      <c r="A77" s="80">
        <v>43320</v>
      </c>
      <c r="B77" s="30" t="s">
        <v>1432</v>
      </c>
      <c r="D77" s="79" t="s">
        <v>1383</v>
      </c>
      <c r="E77" s="30">
        <v>28</v>
      </c>
      <c r="F77" s="30">
        <v>4</v>
      </c>
      <c r="G77" s="67" t="str">
        <f t="shared" si="11"/>
        <v>28-4</v>
      </c>
      <c r="H77" s="2">
        <v>41.5</v>
      </c>
      <c r="I77" s="2">
        <v>46</v>
      </c>
      <c r="J77" s="68" t="str">
        <f>IF(((VLOOKUP($G77,Depth_Lookup!$A$3:$J$561,9,FALSE))-(I77/100))&gt;=0,"Good","Too Long")</f>
        <v>Good</v>
      </c>
      <c r="K77" s="69">
        <f>(VLOOKUP($G77,Depth_Lookup!$A$3:$J$561,10,FALSE))+(H77/100)</f>
        <v>62.604999999999997</v>
      </c>
      <c r="L77" s="69">
        <f>(VLOOKUP($G77,Depth_Lookup!$A$3:$J$561,10,FALSE))+(I77/100)</f>
        <v>62.65</v>
      </c>
      <c r="M77" s="34" t="s">
        <v>243</v>
      </c>
      <c r="N77" s="1" t="s">
        <v>155</v>
      </c>
      <c r="O77" s="30" t="s">
        <v>152</v>
      </c>
      <c r="P77" s="30" t="s">
        <v>202</v>
      </c>
      <c r="Q77" s="31">
        <f>VLOOKUP(P77,[1]definitions_list_lookup!$AT$3:$AU$5,2,FALSE)</f>
        <v>1</v>
      </c>
      <c r="R77" s="30">
        <v>4</v>
      </c>
      <c r="S77" s="30" t="s">
        <v>258</v>
      </c>
      <c r="T77" s="31">
        <f>VLOOKUP(S77,definitions_list_lookup!$AI$12:$AJ$17,2,FALSE)</f>
        <v>3</v>
      </c>
      <c r="Z77" s="30" t="s">
        <v>243</v>
      </c>
      <c r="AA77" s="30" t="s">
        <v>167</v>
      </c>
      <c r="AG77" s="30">
        <v>56</v>
      </c>
      <c r="AH77" s="30">
        <v>270</v>
      </c>
      <c r="AI77" s="30">
        <v>9</v>
      </c>
      <c r="AJ77" s="30">
        <v>0</v>
      </c>
      <c r="AK77" s="30">
        <f t="shared" si="12"/>
        <v>96.097874720573486</v>
      </c>
      <c r="AL77" s="30">
        <f t="shared" si="15"/>
        <v>96.097874720573486</v>
      </c>
      <c r="AM77" s="30">
        <f t="shared" si="13"/>
        <v>33.849443910718776</v>
      </c>
      <c r="AN77" s="30">
        <f t="shared" si="16"/>
        <v>186.09787472057349</v>
      </c>
      <c r="AO77" s="30">
        <f t="shared" si="17"/>
        <v>56.150556089281224</v>
      </c>
      <c r="AP77" s="78">
        <f t="shared" si="14"/>
        <v>276.09787472057349</v>
      </c>
      <c r="AQ77" s="78">
        <f t="shared" si="18"/>
        <v>56.150556089281224</v>
      </c>
    </row>
    <row r="78" spans="1:43">
      <c r="A78" s="80">
        <v>43320</v>
      </c>
      <c r="B78" s="30" t="s">
        <v>1432</v>
      </c>
      <c r="D78" s="79" t="s">
        <v>1383</v>
      </c>
      <c r="E78" s="30">
        <v>29</v>
      </c>
      <c r="F78" s="30">
        <v>1</v>
      </c>
      <c r="G78" s="67" t="str">
        <f t="shared" si="11"/>
        <v>29-1</v>
      </c>
      <c r="H78" s="2">
        <v>69.5</v>
      </c>
      <c r="I78" s="2">
        <v>70.5</v>
      </c>
      <c r="J78" s="68" t="str">
        <f>IF(((VLOOKUP($G78,Depth_Lookup!$A$3:$J$561,9,FALSE))-(I78/100))&gt;=0,"Good","Too Long")</f>
        <v>Good</v>
      </c>
      <c r="K78" s="69">
        <f>(VLOOKUP($G78,Depth_Lookup!$A$3:$J$561,10,FALSE))+(H78/100)</f>
        <v>63.395000000000003</v>
      </c>
      <c r="L78" s="69">
        <f>(VLOOKUP($G78,Depth_Lookup!$A$3:$J$561,10,FALSE))+(I78/100)</f>
        <v>63.405000000000001</v>
      </c>
      <c r="M78" s="34" t="s">
        <v>244</v>
      </c>
      <c r="N78" s="1"/>
      <c r="Q78" s="31" t="e">
        <f>VLOOKUP(P78,[1]definitions_list_lookup!$AT$3:$AU$5,2,FALSE)</f>
        <v>#N/A</v>
      </c>
      <c r="T78" s="31" t="e">
        <f>VLOOKUP(S78,definitions_list_lookup!$AI$12:$AJ$17,2,FALSE)</f>
        <v>#N/A</v>
      </c>
      <c r="Z78" s="30" t="s">
        <v>244</v>
      </c>
      <c r="AA78" s="30" t="s">
        <v>165</v>
      </c>
      <c r="AG78" s="30">
        <v>15</v>
      </c>
      <c r="AH78" s="30">
        <v>90</v>
      </c>
      <c r="AI78" s="30">
        <v>67</v>
      </c>
      <c r="AJ78" s="30">
        <v>180</v>
      </c>
      <c r="AK78" s="30">
        <f t="shared" si="12"/>
        <v>-6.4888048603349944</v>
      </c>
      <c r="AL78" s="30">
        <f t="shared" si="15"/>
        <v>353.51119513966501</v>
      </c>
      <c r="AM78" s="30">
        <f t="shared" si="13"/>
        <v>22.867858008424495</v>
      </c>
      <c r="AN78" s="30">
        <f t="shared" si="16"/>
        <v>83.511195139665006</v>
      </c>
      <c r="AO78" s="30">
        <f t="shared" si="17"/>
        <v>67.132141991575509</v>
      </c>
      <c r="AP78" s="78">
        <f t="shared" si="14"/>
        <v>173.51119513966501</v>
      </c>
      <c r="AQ78" s="78">
        <f t="shared" si="18"/>
        <v>67.132141991575509</v>
      </c>
    </row>
    <row r="79" spans="1:43">
      <c r="A79" s="80">
        <v>43320</v>
      </c>
      <c r="B79" s="30" t="s">
        <v>1432</v>
      </c>
      <c r="D79" s="79" t="s">
        <v>1383</v>
      </c>
      <c r="E79" s="30">
        <v>29</v>
      </c>
      <c r="F79" s="30">
        <v>2</v>
      </c>
      <c r="G79" s="67" t="str">
        <f t="shared" si="11"/>
        <v>29-2</v>
      </c>
      <c r="H79" s="2">
        <v>59.5</v>
      </c>
      <c r="I79" s="2">
        <v>60</v>
      </c>
      <c r="J79" s="68" t="str">
        <f>IF(((VLOOKUP($G79,Depth_Lookup!$A$3:$J$561,9,FALSE))-(I79/100))&gt;=0,"Good","Too Long")</f>
        <v>Good</v>
      </c>
      <c r="K79" s="69">
        <f>(VLOOKUP($G79,Depth_Lookup!$A$3:$J$561,10,FALSE))+(H79/100)</f>
        <v>64.12</v>
      </c>
      <c r="L79" s="69">
        <f>(VLOOKUP($G79,Depth_Lookup!$A$3:$J$561,10,FALSE))+(I79/100)</f>
        <v>64.125</v>
      </c>
      <c r="M79" s="34" t="s">
        <v>244</v>
      </c>
      <c r="N79" s="1"/>
      <c r="Q79" s="31" t="e">
        <f>VLOOKUP(P79,[1]definitions_list_lookup!$AT$3:$AU$5,2,FALSE)</f>
        <v>#N/A</v>
      </c>
      <c r="T79" s="31" t="e">
        <f>VLOOKUP(S79,definitions_list_lookup!$AI$12:$AJ$17,2,FALSE)</f>
        <v>#N/A</v>
      </c>
      <c r="Z79" s="30" t="s">
        <v>244</v>
      </c>
      <c r="AA79" s="30" t="s">
        <v>165</v>
      </c>
      <c r="AG79" s="30">
        <v>57</v>
      </c>
      <c r="AH79" s="30">
        <v>270</v>
      </c>
      <c r="AI79" s="30">
        <v>70</v>
      </c>
      <c r="AJ79" s="30">
        <v>0</v>
      </c>
      <c r="AK79" s="30">
        <f t="shared" si="12"/>
        <v>150.73089509969816</v>
      </c>
      <c r="AL79" s="30">
        <f t="shared" si="15"/>
        <v>150.73089509969816</v>
      </c>
      <c r="AM79" s="30">
        <f t="shared" si="13"/>
        <v>17.614812857787307</v>
      </c>
      <c r="AN79" s="30">
        <f t="shared" si="16"/>
        <v>240.73089509969816</v>
      </c>
      <c r="AO79" s="30">
        <f t="shared" si="17"/>
        <v>72.385187142212686</v>
      </c>
      <c r="AP79" s="78">
        <f t="shared" si="14"/>
        <v>330.73089509969816</v>
      </c>
      <c r="AQ79" s="78">
        <f t="shared" si="18"/>
        <v>72.385187142212686</v>
      </c>
    </row>
    <row r="80" spans="1:43">
      <c r="A80" s="80">
        <v>43320</v>
      </c>
      <c r="B80" s="30" t="s">
        <v>1432</v>
      </c>
      <c r="D80" s="79" t="s">
        <v>1383</v>
      </c>
      <c r="E80" s="30">
        <v>29</v>
      </c>
      <c r="F80" s="30">
        <v>3</v>
      </c>
      <c r="G80" s="67" t="str">
        <f t="shared" si="11"/>
        <v>29-3</v>
      </c>
      <c r="H80" s="2">
        <v>70</v>
      </c>
      <c r="I80" s="2">
        <v>70.5</v>
      </c>
      <c r="J80" s="68" t="str">
        <f>IF(((VLOOKUP($G80,Depth_Lookup!$A$3:$J$561,9,FALSE))-(I80/100))&gt;=0,"Good","Too Long")</f>
        <v>Good</v>
      </c>
      <c r="K80" s="69">
        <f>(VLOOKUP($G80,Depth_Lookup!$A$3:$J$561,10,FALSE))+(H80/100)</f>
        <v>64.945000000000007</v>
      </c>
      <c r="L80" s="69">
        <f>(VLOOKUP($G80,Depth_Lookup!$A$3:$J$561,10,FALSE))+(I80/100)</f>
        <v>64.95</v>
      </c>
      <c r="M80" s="34" t="s">
        <v>244</v>
      </c>
      <c r="N80" s="1"/>
      <c r="P80" s="30" t="s">
        <v>201</v>
      </c>
      <c r="Q80" s="31">
        <f>VLOOKUP(P80,[1]definitions_list_lookup!$AT$3:$AU$5,2,FALSE)</f>
        <v>0</v>
      </c>
      <c r="T80" s="31" t="e">
        <f>VLOOKUP(S80,definitions_list_lookup!$AI$12:$AJ$17,2,FALSE)</f>
        <v>#N/A</v>
      </c>
      <c r="AG80" s="30">
        <v>54</v>
      </c>
      <c r="AH80" s="30">
        <v>90</v>
      </c>
      <c r="AI80" s="30">
        <v>59</v>
      </c>
      <c r="AJ80" s="30">
        <v>0</v>
      </c>
      <c r="AK80" s="30">
        <f t="shared" si="12"/>
        <v>-140.40878584784252</v>
      </c>
      <c r="AL80" s="30">
        <f t="shared" si="15"/>
        <v>219.59121415215748</v>
      </c>
      <c r="AM80" s="30">
        <f t="shared" si="13"/>
        <v>24.845542068933511</v>
      </c>
      <c r="AN80" s="30">
        <f t="shared" si="16"/>
        <v>309.59121415215748</v>
      </c>
      <c r="AO80" s="30">
        <f t="shared" si="17"/>
        <v>65.154457931066489</v>
      </c>
      <c r="AP80" s="78">
        <f t="shared" si="14"/>
        <v>39.591214152157477</v>
      </c>
      <c r="AQ80" s="78">
        <f t="shared" si="18"/>
        <v>65.154457931066489</v>
      </c>
    </row>
    <row r="81" spans="1:43">
      <c r="A81" s="80">
        <v>43320</v>
      </c>
      <c r="B81" s="30" t="s">
        <v>1432</v>
      </c>
      <c r="D81" s="79" t="s">
        <v>1383</v>
      </c>
      <c r="E81" s="30">
        <v>30</v>
      </c>
      <c r="F81" s="30">
        <v>1</v>
      </c>
      <c r="G81" s="67" t="str">
        <f t="shared" si="11"/>
        <v>30-1</v>
      </c>
      <c r="H81" s="2">
        <v>51.8</v>
      </c>
      <c r="I81" s="2">
        <v>52.2</v>
      </c>
      <c r="J81" s="68" t="str">
        <f>IF(((VLOOKUP($G81,Depth_Lookup!$A$3:$J$561,9,FALSE))-(I81/100))&gt;=0,"Good","Too Long")</f>
        <v>Good</v>
      </c>
      <c r="K81" s="69">
        <f>(VLOOKUP($G81,Depth_Lookup!$A$3:$J$561,10,FALSE))+(H81/100)</f>
        <v>66.218000000000004</v>
      </c>
      <c r="L81" s="69">
        <f>(VLOOKUP($G81,Depth_Lookup!$A$3:$J$561,10,FALSE))+(I81/100)</f>
        <v>66.222000000000008</v>
      </c>
      <c r="M81" s="34" t="s">
        <v>244</v>
      </c>
      <c r="N81" s="1"/>
      <c r="P81" s="30" t="s">
        <v>201</v>
      </c>
      <c r="Q81" s="31">
        <f>VLOOKUP(P81,[1]definitions_list_lookup!$AT$3:$AU$5,2,FALSE)</f>
        <v>0</v>
      </c>
      <c r="R81" s="30">
        <v>0.3</v>
      </c>
      <c r="T81" s="31" t="e">
        <f>VLOOKUP(S81,definitions_list_lookup!$AI$12:$AJ$17,2,FALSE)</f>
        <v>#N/A</v>
      </c>
      <c r="X81" s="30">
        <v>1.2</v>
      </c>
      <c r="AG81" s="30">
        <v>7</v>
      </c>
      <c r="AH81" s="30">
        <v>90</v>
      </c>
      <c r="AI81" s="30">
        <v>8</v>
      </c>
      <c r="AJ81" s="30">
        <v>180</v>
      </c>
      <c r="AK81" s="30">
        <f t="shared" si="12"/>
        <v>-41.142332624454468</v>
      </c>
      <c r="AL81" s="30">
        <f t="shared" si="15"/>
        <v>318.85766737554553</v>
      </c>
      <c r="AM81" s="30">
        <f t="shared" si="13"/>
        <v>79.428949087694932</v>
      </c>
      <c r="AN81" s="30">
        <f t="shared" si="16"/>
        <v>48.857667375545532</v>
      </c>
      <c r="AO81" s="30">
        <f t="shared" si="17"/>
        <v>10.571050912305068</v>
      </c>
      <c r="AP81" s="78">
        <f t="shared" si="14"/>
        <v>138.85766737554553</v>
      </c>
      <c r="AQ81" s="78">
        <f t="shared" si="18"/>
        <v>10.571050912305068</v>
      </c>
    </row>
    <row r="82" spans="1:43" ht="28">
      <c r="A82" s="80">
        <v>43320</v>
      </c>
      <c r="B82" s="30" t="s">
        <v>1432</v>
      </c>
      <c r="D82" s="79" t="s">
        <v>1383</v>
      </c>
      <c r="E82" s="30">
        <v>30</v>
      </c>
      <c r="F82" s="30">
        <v>1</v>
      </c>
      <c r="G82" s="67" t="str">
        <f t="shared" si="11"/>
        <v>30-1</v>
      </c>
      <c r="H82" s="2">
        <v>66</v>
      </c>
      <c r="I82" s="2">
        <v>68</v>
      </c>
      <c r="J82" s="68" t="str">
        <f>IF(((VLOOKUP($G82,Depth_Lookup!$A$3:$J$561,9,FALSE))-(I82/100))&gt;=0,"Good","Too Long")</f>
        <v>Good</v>
      </c>
      <c r="K82" s="69">
        <f>(VLOOKUP($G82,Depth_Lookup!$A$3:$J$561,10,FALSE))+(H82/100)</f>
        <v>66.36</v>
      </c>
      <c r="L82" s="69">
        <f>(VLOOKUP($G82,Depth_Lookup!$A$3:$J$561,10,FALSE))+(I82/100)</f>
        <v>66.38000000000001</v>
      </c>
      <c r="M82" s="34" t="s">
        <v>243</v>
      </c>
      <c r="N82" s="1" t="s">
        <v>155</v>
      </c>
      <c r="O82" s="30" t="s">
        <v>153</v>
      </c>
      <c r="P82" s="30" t="s">
        <v>202</v>
      </c>
      <c r="Q82" s="31">
        <f>VLOOKUP(P82,[1]definitions_list_lookup!$AT$3:$AU$5,2,FALSE)</f>
        <v>1</v>
      </c>
      <c r="R82" s="30">
        <v>1.5</v>
      </c>
      <c r="S82" s="30" t="s">
        <v>259</v>
      </c>
      <c r="T82" s="31">
        <f>VLOOKUP(S82,definitions_list_lookup!$AI$12:$AJ$17,2,FALSE)</f>
        <v>4</v>
      </c>
      <c r="AA82" s="30" t="s">
        <v>167</v>
      </c>
      <c r="AG82" s="30">
        <v>49</v>
      </c>
      <c r="AH82" s="30">
        <v>270</v>
      </c>
      <c r="AI82" s="30">
        <v>58</v>
      </c>
      <c r="AJ82" s="30">
        <v>0</v>
      </c>
      <c r="AK82" s="30">
        <f t="shared" si="12"/>
        <v>144.2902878596409</v>
      </c>
      <c r="AL82" s="30">
        <f t="shared" si="15"/>
        <v>144.2902878596409</v>
      </c>
      <c r="AM82" s="30">
        <f t="shared" si="13"/>
        <v>26.902521423370452</v>
      </c>
      <c r="AN82" s="30">
        <f t="shared" si="16"/>
        <v>234.2902878596409</v>
      </c>
      <c r="AO82" s="30">
        <f t="shared" si="17"/>
        <v>63.097478576629548</v>
      </c>
      <c r="AP82" s="78">
        <f t="shared" si="14"/>
        <v>324.2902878596409</v>
      </c>
      <c r="AQ82" s="78">
        <f t="shared" si="18"/>
        <v>63.097478576629548</v>
      </c>
    </row>
    <row r="83" spans="1:43">
      <c r="A83" s="80">
        <v>43320</v>
      </c>
      <c r="B83" s="30" t="s">
        <v>1432</v>
      </c>
      <c r="D83" s="79" t="s">
        <v>1383</v>
      </c>
      <c r="E83" s="30">
        <v>30</v>
      </c>
      <c r="F83" s="30">
        <v>2</v>
      </c>
      <c r="G83" s="67" t="str">
        <f t="shared" si="11"/>
        <v>30-2</v>
      </c>
      <c r="H83" s="2">
        <v>22.5</v>
      </c>
      <c r="I83" s="2">
        <v>23</v>
      </c>
      <c r="J83" s="68" t="str">
        <f>IF(((VLOOKUP($G83,Depth_Lookup!$A$3:$J$561,9,FALSE))-(I83/100))&gt;=0,"Good","Too Long")</f>
        <v>Good</v>
      </c>
      <c r="K83" s="69">
        <f>(VLOOKUP($G83,Depth_Lookup!$A$3:$J$561,10,FALSE))+(H83/100)</f>
        <v>66.894999999999996</v>
      </c>
      <c r="L83" s="69">
        <f>(VLOOKUP($G83,Depth_Lookup!$A$3:$J$561,10,FALSE))+(I83/100)</f>
        <v>66.900000000000006</v>
      </c>
      <c r="M83" s="34" t="s">
        <v>244</v>
      </c>
      <c r="N83" s="1"/>
      <c r="P83" s="30" t="s">
        <v>202</v>
      </c>
      <c r="Q83" s="31">
        <f>VLOOKUP(P83,[1]definitions_list_lookup!$AT$3:$AU$5,2,FALSE)</f>
        <v>1</v>
      </c>
      <c r="R83" s="30">
        <v>0.5</v>
      </c>
      <c r="T83" s="31" t="e">
        <f>VLOOKUP(S83,definitions_list_lookup!$AI$12:$AJ$17,2,FALSE)</f>
        <v>#N/A</v>
      </c>
      <c r="AE83" s="30">
        <v>220</v>
      </c>
      <c r="AF83" s="30">
        <v>17</v>
      </c>
      <c r="AG83" s="30">
        <v>52</v>
      </c>
      <c r="AH83" s="30">
        <v>270</v>
      </c>
      <c r="AI83" s="30">
        <v>54</v>
      </c>
      <c r="AJ83" s="30">
        <v>0</v>
      </c>
      <c r="AK83" s="30">
        <f t="shared" si="12"/>
        <v>137.0792631209352</v>
      </c>
      <c r="AL83" s="30">
        <f t="shared" si="15"/>
        <v>137.0792631209352</v>
      </c>
      <c r="AM83" s="30">
        <f t="shared" si="13"/>
        <v>28.014966204630309</v>
      </c>
      <c r="AN83" s="30">
        <f t="shared" si="16"/>
        <v>227.0792631209352</v>
      </c>
      <c r="AO83" s="30">
        <f t="shared" si="17"/>
        <v>61.985033795369688</v>
      </c>
      <c r="AP83" s="78">
        <f t="shared" si="14"/>
        <v>317.0792631209352</v>
      </c>
      <c r="AQ83" s="78">
        <f t="shared" si="18"/>
        <v>61.985033795369688</v>
      </c>
    </row>
    <row r="84" spans="1:43" ht="28">
      <c r="A84" s="80">
        <v>43320</v>
      </c>
      <c r="B84" s="30" t="s">
        <v>1432</v>
      </c>
      <c r="D84" s="79" t="s">
        <v>1383</v>
      </c>
      <c r="E84" s="30">
        <v>30</v>
      </c>
      <c r="F84" s="30">
        <v>3</v>
      </c>
      <c r="G84" s="67" t="str">
        <f t="shared" si="11"/>
        <v>30-3</v>
      </c>
      <c r="H84" s="2">
        <v>7.5</v>
      </c>
      <c r="I84" s="2">
        <v>9</v>
      </c>
      <c r="J84" s="68" t="str">
        <f>IF(((VLOOKUP($G84,Depth_Lookup!$A$3:$J$561,9,FALSE))-(I84/100))&gt;=0,"Good","Too Long")</f>
        <v>Good</v>
      </c>
      <c r="K84" s="69">
        <f>(VLOOKUP($G84,Depth_Lookup!$A$3:$J$561,10,FALSE))+(H84/100)</f>
        <v>67.335000000000008</v>
      </c>
      <c r="L84" s="69">
        <f>(VLOOKUP($G84,Depth_Lookup!$A$3:$J$561,10,FALSE))+(I84/100)</f>
        <v>67.350000000000009</v>
      </c>
      <c r="M84" s="34" t="s">
        <v>243</v>
      </c>
      <c r="N84" s="1" t="s">
        <v>155</v>
      </c>
      <c r="O84" s="30" t="s">
        <v>153</v>
      </c>
      <c r="P84" s="30" t="s">
        <v>202</v>
      </c>
      <c r="Q84" s="31">
        <f>VLOOKUP(P84,[1]definitions_list_lookup!$AT$3:$AU$5,2,FALSE)</f>
        <v>1</v>
      </c>
      <c r="R84" s="30">
        <v>1.5</v>
      </c>
      <c r="S84" s="30" t="s">
        <v>259</v>
      </c>
      <c r="T84" s="31">
        <f>VLOOKUP(S84,definitions_list_lookup!$AI$12:$AJ$17,2,FALSE)</f>
        <v>4</v>
      </c>
      <c r="AB84" s="35" t="s">
        <v>1444</v>
      </c>
      <c r="AG84" s="30">
        <v>30</v>
      </c>
      <c r="AH84" s="30">
        <v>90</v>
      </c>
      <c r="AI84" s="30">
        <v>3</v>
      </c>
      <c r="AJ84" s="30">
        <v>0</v>
      </c>
      <c r="AK84" s="30">
        <f t="shared" si="12"/>
        <v>-95.186691679043108</v>
      </c>
      <c r="AL84" s="30">
        <f t="shared" si="15"/>
        <v>264.81330832095688</v>
      </c>
      <c r="AM84" s="30">
        <f t="shared" si="13"/>
        <v>59.898101554752891</v>
      </c>
      <c r="AN84" s="30">
        <f t="shared" si="16"/>
        <v>354.81330832095688</v>
      </c>
      <c r="AO84" s="30">
        <f t="shared" si="17"/>
        <v>30.101898445247109</v>
      </c>
      <c r="AP84" s="78">
        <f t="shared" si="14"/>
        <v>84.813308320956878</v>
      </c>
      <c r="AQ84" s="78">
        <f t="shared" si="18"/>
        <v>30.101898445247109</v>
      </c>
    </row>
    <row r="85" spans="1:43">
      <c r="A85" s="80">
        <v>43320</v>
      </c>
      <c r="B85" s="30" t="s">
        <v>1432</v>
      </c>
      <c r="D85" s="79" t="s">
        <v>1383</v>
      </c>
      <c r="E85" s="30">
        <v>31</v>
      </c>
      <c r="F85" s="30">
        <v>1</v>
      </c>
      <c r="G85" s="67" t="str">
        <f t="shared" si="11"/>
        <v>31-1</v>
      </c>
      <c r="H85" s="2">
        <v>46.5</v>
      </c>
      <c r="I85" s="2">
        <v>75</v>
      </c>
      <c r="J85" s="68" t="str">
        <f>IF(((VLOOKUP($G85,Depth_Lookup!$A$3:$J$561,9,FALSE))-(I85/100))&gt;=0,"Good","Too Long")</f>
        <v>Good</v>
      </c>
      <c r="K85" s="69">
        <f>(VLOOKUP($G85,Depth_Lookup!$A$3:$J$561,10,FALSE))+(H85/100)</f>
        <v>69.165000000000006</v>
      </c>
      <c r="L85" s="69">
        <f>(VLOOKUP($G85,Depth_Lookup!$A$3:$J$561,10,FALSE))+(I85/100)</f>
        <v>69.45</v>
      </c>
      <c r="M85" s="34" t="s">
        <v>242</v>
      </c>
      <c r="N85" s="1" t="s">
        <v>148</v>
      </c>
      <c r="O85" s="30" t="s">
        <v>151</v>
      </c>
      <c r="P85" s="30" t="s">
        <v>203</v>
      </c>
      <c r="Q85" s="31">
        <f>VLOOKUP(P85,[1]definitions_list_lookup!$AT$3:$AU$5,2,FALSE)</f>
        <v>2</v>
      </c>
      <c r="R85" s="30">
        <v>30</v>
      </c>
      <c r="S85" s="30" t="s">
        <v>260</v>
      </c>
      <c r="T85" s="31">
        <f>VLOOKUP(S85,definitions_list_lookup!$AI$12:$AJ$17,2,FALSE)</f>
        <v>5</v>
      </c>
      <c r="AG85" s="30">
        <v>39</v>
      </c>
      <c r="AH85" s="30">
        <v>90</v>
      </c>
      <c r="AI85" s="30">
        <v>37</v>
      </c>
      <c r="AJ85" s="30">
        <v>180</v>
      </c>
      <c r="AK85" s="30">
        <f t="shared" si="12"/>
        <v>-47.059920700619358</v>
      </c>
      <c r="AL85" s="30">
        <f t="shared" si="15"/>
        <v>312.94007929938061</v>
      </c>
      <c r="AM85" s="30">
        <f t="shared" si="13"/>
        <v>42.114429408949704</v>
      </c>
      <c r="AN85" s="30">
        <f t="shared" si="16"/>
        <v>42.940079299380642</v>
      </c>
      <c r="AO85" s="30">
        <f t="shared" si="17"/>
        <v>47.885570591050296</v>
      </c>
      <c r="AP85" s="78">
        <f t="shared" si="14"/>
        <v>132.94007929938061</v>
      </c>
      <c r="AQ85" s="78">
        <f t="shared" si="18"/>
        <v>47.885570591050296</v>
      </c>
    </row>
    <row r="86" spans="1:43" ht="28">
      <c r="A86" s="80">
        <v>43320</v>
      </c>
      <c r="B86" s="30" t="s">
        <v>1432</v>
      </c>
      <c r="D86" s="79" t="s">
        <v>1383</v>
      </c>
      <c r="E86" s="30">
        <v>31</v>
      </c>
      <c r="F86" s="30">
        <v>2</v>
      </c>
      <c r="G86" s="67" t="str">
        <f t="shared" si="11"/>
        <v>31-2</v>
      </c>
      <c r="H86" s="2">
        <v>9.5</v>
      </c>
      <c r="I86" s="2">
        <v>11</v>
      </c>
      <c r="J86" s="68" t="str">
        <f>IF(((VLOOKUP($G86,Depth_Lookup!$A$3:$J$561,9,FALSE))-(I86/100))&gt;=0,"Good","Too Long")</f>
        <v>Good</v>
      </c>
      <c r="K86" s="69">
        <f>(VLOOKUP($G86,Depth_Lookup!$A$3:$J$561,10,FALSE))+(H86/100)</f>
        <v>69.765000000000001</v>
      </c>
      <c r="L86" s="69">
        <f>(VLOOKUP($G86,Depth_Lookup!$A$3:$J$561,10,FALSE))+(I86/100)</f>
        <v>69.78</v>
      </c>
      <c r="M86" s="34" t="s">
        <v>243</v>
      </c>
      <c r="N86" s="1" t="s">
        <v>155</v>
      </c>
      <c r="O86" s="30" t="s">
        <v>153</v>
      </c>
      <c r="P86" s="30" t="s">
        <v>202</v>
      </c>
      <c r="Q86" s="31">
        <f>VLOOKUP(P86,[1]definitions_list_lookup!$AT$3:$AU$5,2,FALSE)</f>
        <v>1</v>
      </c>
      <c r="R86" s="30">
        <v>1</v>
      </c>
      <c r="S86" s="30" t="s">
        <v>258</v>
      </c>
      <c r="T86" s="31">
        <f>VLOOKUP(S86,definitions_list_lookup!$AI$12:$AJ$17,2,FALSE)</f>
        <v>3</v>
      </c>
      <c r="AG86" s="30">
        <v>49</v>
      </c>
      <c r="AH86" s="30">
        <v>90</v>
      </c>
      <c r="AI86" s="30">
        <v>10</v>
      </c>
      <c r="AJ86" s="30">
        <v>180</v>
      </c>
      <c r="AK86" s="30">
        <f t="shared" si="12"/>
        <v>-81.285601087113719</v>
      </c>
      <c r="AL86" s="30">
        <f t="shared" si="15"/>
        <v>278.71439891288628</v>
      </c>
      <c r="AM86" s="30">
        <f t="shared" si="13"/>
        <v>40.670870989802104</v>
      </c>
      <c r="AN86" s="30">
        <f t="shared" si="16"/>
        <v>8.7143989128862813</v>
      </c>
      <c r="AO86" s="30">
        <f t="shared" si="17"/>
        <v>49.329129010197896</v>
      </c>
      <c r="AP86" s="78">
        <f t="shared" si="14"/>
        <v>98.714398912886281</v>
      </c>
      <c r="AQ86" s="78">
        <f t="shared" si="18"/>
        <v>49.329129010197896</v>
      </c>
    </row>
    <row r="87" spans="1:43">
      <c r="A87" s="80">
        <v>43320</v>
      </c>
      <c r="B87" s="30" t="s">
        <v>1432</v>
      </c>
      <c r="D87" s="79" t="s">
        <v>1383</v>
      </c>
      <c r="E87" s="30">
        <v>31</v>
      </c>
      <c r="F87" s="30">
        <v>4</v>
      </c>
      <c r="G87" s="67" t="str">
        <f t="shared" si="11"/>
        <v>31-4</v>
      </c>
      <c r="H87" s="2">
        <v>86.5</v>
      </c>
      <c r="I87" s="2">
        <v>88</v>
      </c>
      <c r="J87" s="68" t="str">
        <f>IF(((VLOOKUP($G87,Depth_Lookup!$A$3:$J$561,9,FALSE))-(I87/100))&gt;=0,"Good","Too Long")</f>
        <v>Good</v>
      </c>
      <c r="K87" s="69">
        <f>(VLOOKUP($G87,Depth_Lookup!$A$3:$J$561,10,FALSE))+(H87/100)</f>
        <v>71.714999999999989</v>
      </c>
      <c r="L87" s="69">
        <f>(VLOOKUP($G87,Depth_Lookup!$A$3:$J$561,10,FALSE))+(I87/100)</f>
        <v>71.72999999999999</v>
      </c>
      <c r="M87" s="34" t="s">
        <v>244</v>
      </c>
      <c r="N87" s="1"/>
      <c r="P87" s="30" t="s">
        <v>201</v>
      </c>
      <c r="Q87" s="31">
        <f>VLOOKUP(P87,[1]definitions_list_lookup!$AT$3:$AU$5,2,FALSE)</f>
        <v>0</v>
      </c>
      <c r="T87" s="31" t="e">
        <f>VLOOKUP(S87,definitions_list_lookup!$AI$12:$AJ$17,2,FALSE)</f>
        <v>#N/A</v>
      </c>
      <c r="AB87" s="35" t="s">
        <v>1445</v>
      </c>
      <c r="AK87" s="30" t="e">
        <f t="shared" si="12"/>
        <v>#DIV/0!</v>
      </c>
      <c r="AL87" s="30" t="e">
        <f t="shared" si="15"/>
        <v>#DIV/0!</v>
      </c>
      <c r="AM87" s="30" t="e">
        <f t="shared" si="13"/>
        <v>#DIV/0!</v>
      </c>
      <c r="AN87" s="30" t="e">
        <f t="shared" si="16"/>
        <v>#DIV/0!</v>
      </c>
      <c r="AO87" s="30" t="e">
        <f t="shared" si="17"/>
        <v>#DIV/0!</v>
      </c>
      <c r="AP87" s="78" t="e">
        <f t="shared" si="14"/>
        <v>#DIV/0!</v>
      </c>
      <c r="AQ87" s="78" t="e">
        <f t="shared" si="18"/>
        <v>#DIV/0!</v>
      </c>
    </row>
    <row r="88" spans="1:43">
      <c r="A88" s="80">
        <v>43320</v>
      </c>
      <c r="B88" s="30" t="s">
        <v>1432</v>
      </c>
      <c r="D88" s="79" t="s">
        <v>1383</v>
      </c>
      <c r="E88" s="30">
        <v>32</v>
      </c>
      <c r="F88" s="30">
        <v>2</v>
      </c>
      <c r="G88" s="67" t="str">
        <f t="shared" si="11"/>
        <v>32-2</v>
      </c>
      <c r="H88" s="2">
        <v>86</v>
      </c>
      <c r="I88" s="2">
        <v>86.5</v>
      </c>
      <c r="J88" s="68" t="str">
        <f>IF(((VLOOKUP($G88,Depth_Lookup!$A$3:$J$561,9,FALSE))-(I88/100))&gt;=0,"Good","Too Long")</f>
        <v>Good</v>
      </c>
      <c r="K88" s="69">
        <f>(VLOOKUP($G88,Depth_Lookup!$A$3:$J$561,10,FALSE))+(H88/100)</f>
        <v>73.334999999999994</v>
      </c>
      <c r="L88" s="69">
        <f>(VLOOKUP($G88,Depth_Lookup!$A$3:$J$561,10,FALSE))+(I88/100)</f>
        <v>73.339999999999989</v>
      </c>
      <c r="M88" s="34" t="s">
        <v>244</v>
      </c>
      <c r="N88" s="1"/>
      <c r="Q88" s="31" t="e">
        <f>VLOOKUP(P88,[1]definitions_list_lookup!$AT$3:$AU$5,2,FALSE)</f>
        <v>#N/A</v>
      </c>
      <c r="T88" s="31" t="e">
        <f>VLOOKUP(S88,definitions_list_lookup!$AI$12:$AJ$17,2,FALSE)</f>
        <v>#N/A</v>
      </c>
      <c r="AB88" s="35" t="s">
        <v>1446</v>
      </c>
      <c r="AG88" s="30">
        <v>56</v>
      </c>
      <c r="AH88" s="30">
        <v>270</v>
      </c>
      <c r="AI88" s="30">
        <v>19</v>
      </c>
      <c r="AJ88" s="30">
        <v>0</v>
      </c>
      <c r="AK88" s="30">
        <f t="shared" si="12"/>
        <v>103.07524639688808</v>
      </c>
      <c r="AL88" s="30">
        <f t="shared" si="15"/>
        <v>103.07524639688808</v>
      </c>
      <c r="AM88" s="30">
        <f t="shared" si="13"/>
        <v>33.30575725239931</v>
      </c>
      <c r="AN88" s="30">
        <f t="shared" si="16"/>
        <v>193.07524639688808</v>
      </c>
      <c r="AO88" s="30">
        <f t="shared" si="17"/>
        <v>56.69424274760069</v>
      </c>
      <c r="AP88" s="78">
        <f t="shared" si="14"/>
        <v>283.07524639688808</v>
      </c>
      <c r="AQ88" s="78">
        <f t="shared" si="18"/>
        <v>56.69424274760069</v>
      </c>
    </row>
    <row r="89" spans="1:43">
      <c r="A89" s="80">
        <v>43320</v>
      </c>
      <c r="B89" s="30" t="s">
        <v>1432</v>
      </c>
      <c r="D89" s="79" t="s">
        <v>1383</v>
      </c>
      <c r="E89" s="30">
        <v>32</v>
      </c>
      <c r="F89" s="30">
        <v>4</v>
      </c>
      <c r="G89" s="67" t="str">
        <f t="shared" si="11"/>
        <v>32-4</v>
      </c>
      <c r="H89" s="2">
        <v>44</v>
      </c>
      <c r="I89" s="2">
        <v>48.5</v>
      </c>
      <c r="J89" s="68" t="str">
        <f>IF(((VLOOKUP($G89,Depth_Lookup!$A$3:$J$561,9,FALSE))-(I89/100))&gt;=0,"Good","Too Long")</f>
        <v>Good</v>
      </c>
      <c r="K89" s="69">
        <f>(VLOOKUP($G89,Depth_Lookup!$A$3:$J$561,10,FALSE))+(H89/100)</f>
        <v>74.674999999999997</v>
      </c>
      <c r="L89" s="69">
        <f>(VLOOKUP($G89,Depth_Lookup!$A$3:$J$561,10,FALSE))+(I89/100)</f>
        <v>74.72</v>
      </c>
      <c r="M89" s="34" t="s">
        <v>244</v>
      </c>
      <c r="N89" s="1"/>
      <c r="Q89" s="31" t="e">
        <f>VLOOKUP(P89,[1]definitions_list_lookup!$AT$3:$AU$5,2,FALSE)</f>
        <v>#N/A</v>
      </c>
      <c r="R89" s="30">
        <v>0.5</v>
      </c>
      <c r="T89" s="31" t="e">
        <f>VLOOKUP(S89,definitions_list_lookup!$AI$12:$AJ$17,2,FALSE)</f>
        <v>#N/A</v>
      </c>
      <c r="AA89" s="30" t="s">
        <v>165</v>
      </c>
      <c r="AB89" s="35" t="s">
        <v>1447</v>
      </c>
      <c r="AE89" s="30">
        <v>207</v>
      </c>
      <c r="AF89" s="30">
        <v>15</v>
      </c>
      <c r="AG89" s="30">
        <v>70</v>
      </c>
      <c r="AH89" s="30">
        <v>270</v>
      </c>
      <c r="AI89" s="30">
        <v>62</v>
      </c>
      <c r="AJ89" s="30">
        <v>0</v>
      </c>
      <c r="AK89" s="30">
        <f t="shared" si="12"/>
        <v>124.39275025830648</v>
      </c>
      <c r="AL89" s="30">
        <f t="shared" si="15"/>
        <v>124.39275025830648</v>
      </c>
      <c r="AM89" s="30">
        <f t="shared" si="13"/>
        <v>16.71726020380796</v>
      </c>
      <c r="AN89" s="30">
        <f t="shared" si="16"/>
        <v>214.39275025830648</v>
      </c>
      <c r="AO89" s="30">
        <f t="shared" si="17"/>
        <v>73.282739796192033</v>
      </c>
      <c r="AP89" s="78">
        <f t="shared" si="14"/>
        <v>304.39275025830648</v>
      </c>
      <c r="AQ89" s="78">
        <f t="shared" si="18"/>
        <v>73.282739796192033</v>
      </c>
    </row>
    <row r="90" spans="1:43">
      <c r="A90" s="80">
        <v>43320</v>
      </c>
      <c r="B90" s="30" t="s">
        <v>1432</v>
      </c>
      <c r="D90" s="79" t="s">
        <v>1383</v>
      </c>
      <c r="E90" s="30">
        <v>32</v>
      </c>
      <c r="F90" s="30">
        <v>4</v>
      </c>
      <c r="G90" s="67" t="str">
        <f t="shared" si="11"/>
        <v>32-4</v>
      </c>
      <c r="H90" s="2">
        <v>55.5</v>
      </c>
      <c r="I90" s="2">
        <v>56.2</v>
      </c>
      <c r="J90" s="68" t="str">
        <f>IF(((VLOOKUP($G90,Depth_Lookup!$A$3:$J$561,9,FALSE))-(I90/100))&gt;=0,"Good","Too Long")</f>
        <v>Good</v>
      </c>
      <c r="K90" s="69">
        <f>(VLOOKUP($G90,Depth_Lookup!$A$3:$J$561,10,FALSE))+(H90/100)</f>
        <v>74.790000000000006</v>
      </c>
      <c r="L90" s="69">
        <f>(VLOOKUP($G90,Depth_Lookup!$A$3:$J$561,10,FALSE))+(I90/100)</f>
        <v>74.796999999999997</v>
      </c>
      <c r="M90" s="34" t="s">
        <v>244</v>
      </c>
      <c r="N90" s="1"/>
      <c r="Q90" s="31" t="e">
        <f>VLOOKUP(P90,[1]definitions_list_lookup!$AT$3:$AU$5,2,FALSE)</f>
        <v>#N/A</v>
      </c>
      <c r="T90" s="31" t="e">
        <f>VLOOKUP(S90,definitions_list_lookup!$AI$12:$AJ$17,2,FALSE)</f>
        <v>#N/A</v>
      </c>
      <c r="AB90" s="35" t="s">
        <v>1448</v>
      </c>
      <c r="AG90" s="30">
        <v>66</v>
      </c>
      <c r="AH90" s="30">
        <v>270</v>
      </c>
      <c r="AI90" s="30">
        <v>13</v>
      </c>
      <c r="AJ90" s="30">
        <v>0</v>
      </c>
      <c r="AK90" s="30">
        <f t="shared" si="12"/>
        <v>95.868772836011544</v>
      </c>
      <c r="AL90" s="30">
        <f t="shared" si="15"/>
        <v>95.868772836011544</v>
      </c>
      <c r="AM90" s="30">
        <f t="shared" si="13"/>
        <v>23.888318335673105</v>
      </c>
      <c r="AN90" s="30">
        <f t="shared" si="16"/>
        <v>185.86877283601154</v>
      </c>
      <c r="AO90" s="30">
        <f t="shared" si="17"/>
        <v>66.111681664326895</v>
      </c>
      <c r="AP90" s="78">
        <f t="shared" si="14"/>
        <v>275.86877283601154</v>
      </c>
      <c r="AQ90" s="78">
        <f t="shared" si="18"/>
        <v>66.111681664326895</v>
      </c>
    </row>
    <row r="91" spans="1:43">
      <c r="A91" s="80">
        <v>43320</v>
      </c>
      <c r="B91" s="30" t="s">
        <v>1432</v>
      </c>
      <c r="D91" s="79" t="s">
        <v>1383</v>
      </c>
      <c r="E91" s="30">
        <v>33</v>
      </c>
      <c r="F91" s="30">
        <v>2</v>
      </c>
      <c r="G91" s="67" t="str">
        <f t="shared" si="11"/>
        <v>33-2</v>
      </c>
      <c r="H91" s="2">
        <v>48</v>
      </c>
      <c r="I91" s="2">
        <v>79</v>
      </c>
      <c r="J91" s="68" t="str">
        <f>IF(((VLOOKUP($G91,Depth_Lookup!$A$3:$J$561,9,FALSE))-(I91/100))&gt;=0,"Good","Too Long")</f>
        <v>Good</v>
      </c>
      <c r="K91" s="69">
        <f>(VLOOKUP($G91,Depth_Lookup!$A$3:$J$561,10,FALSE))+(H91/100)</f>
        <v>75.765000000000001</v>
      </c>
      <c r="L91" s="69">
        <f>(VLOOKUP($G91,Depth_Lookup!$A$3:$J$561,10,FALSE))+(I91/100)</f>
        <v>76.075000000000003</v>
      </c>
      <c r="M91" s="34" t="s">
        <v>242</v>
      </c>
      <c r="N91" s="1" t="s">
        <v>148</v>
      </c>
      <c r="O91" s="30" t="s">
        <v>152</v>
      </c>
      <c r="P91" s="30" t="s">
        <v>202</v>
      </c>
      <c r="Q91" s="31">
        <f>VLOOKUP(P91,[1]definitions_list_lookup!$AT$3:$AU$5,2,FALSE)</f>
        <v>1</v>
      </c>
      <c r="R91" s="30">
        <v>15</v>
      </c>
      <c r="S91" s="30" t="s">
        <v>260</v>
      </c>
      <c r="T91" s="31">
        <f>VLOOKUP(S91,definitions_list_lookup!$AI$12:$AJ$17,2,FALSE)</f>
        <v>5</v>
      </c>
      <c r="AB91" s="35" t="s">
        <v>1449</v>
      </c>
      <c r="AG91" s="30">
        <v>71</v>
      </c>
      <c r="AH91" s="30">
        <v>90</v>
      </c>
      <c r="AI91" s="30">
        <v>61</v>
      </c>
      <c r="AJ91" s="30">
        <v>0</v>
      </c>
      <c r="AK91" s="30">
        <f t="shared" si="12"/>
        <v>-121.84786630829868</v>
      </c>
      <c r="AL91" s="30">
        <f t="shared" si="15"/>
        <v>238.15213369170132</v>
      </c>
      <c r="AM91" s="30">
        <f t="shared" si="13"/>
        <v>16.303661568130121</v>
      </c>
      <c r="AN91" s="30">
        <f t="shared" si="16"/>
        <v>328.15213369170135</v>
      </c>
      <c r="AO91" s="30">
        <f t="shared" si="17"/>
        <v>73.696338431869876</v>
      </c>
      <c r="AP91" s="78">
        <f t="shared" si="14"/>
        <v>58.152133691701323</v>
      </c>
      <c r="AQ91" s="78">
        <f t="shared" si="18"/>
        <v>73.696338431869876</v>
      </c>
    </row>
    <row r="92" spans="1:43">
      <c r="A92" s="80">
        <v>43320</v>
      </c>
      <c r="B92" s="30" t="s">
        <v>1432</v>
      </c>
      <c r="D92" s="79" t="s">
        <v>1383</v>
      </c>
      <c r="E92" s="30">
        <v>33</v>
      </c>
      <c r="F92" s="30">
        <v>3</v>
      </c>
      <c r="G92" s="67" t="str">
        <f t="shared" si="11"/>
        <v>33-3</v>
      </c>
      <c r="H92" s="2">
        <v>18</v>
      </c>
      <c r="I92" s="2">
        <v>19.3</v>
      </c>
      <c r="J92" s="68" t="str">
        <f>IF(((VLOOKUP($G92,Depth_Lookup!$A$3:$J$561,9,FALSE))-(I92/100))&gt;=0,"Good","Too Long")</f>
        <v>Good</v>
      </c>
      <c r="K92" s="69">
        <f>(VLOOKUP($G92,Depth_Lookup!$A$3:$J$561,10,FALSE))+(H92/100)</f>
        <v>76.42</v>
      </c>
      <c r="L92" s="69">
        <f>(VLOOKUP($G92,Depth_Lookup!$A$3:$J$561,10,FALSE))+(I92/100)</f>
        <v>76.432999999999993</v>
      </c>
      <c r="M92" s="34" t="s">
        <v>244</v>
      </c>
      <c r="N92" s="1"/>
      <c r="Q92" s="31" t="e">
        <f>VLOOKUP(P92,[1]definitions_list_lookup!$AT$3:$AU$5,2,FALSE)</f>
        <v>#N/A</v>
      </c>
      <c r="T92" s="31" t="e">
        <f>VLOOKUP(S92,definitions_list_lookup!$AI$12:$AJ$17,2,FALSE)</f>
        <v>#N/A</v>
      </c>
      <c r="AB92" s="35" t="s">
        <v>1450</v>
      </c>
      <c r="AG92" s="30">
        <v>45</v>
      </c>
      <c r="AH92" s="30">
        <v>90</v>
      </c>
      <c r="AI92" s="30">
        <v>49</v>
      </c>
      <c r="AJ92" s="30">
        <v>0</v>
      </c>
      <c r="AK92" s="30">
        <f t="shared" si="12"/>
        <v>-139</v>
      </c>
      <c r="AL92" s="30">
        <f t="shared" si="15"/>
        <v>221</v>
      </c>
      <c r="AM92" s="30">
        <f t="shared" si="13"/>
        <v>33.267239235102146</v>
      </c>
      <c r="AN92" s="30">
        <f t="shared" si="16"/>
        <v>311</v>
      </c>
      <c r="AO92" s="30">
        <f t="shared" si="17"/>
        <v>56.732760764897854</v>
      </c>
      <c r="AP92" s="78">
        <f t="shared" si="14"/>
        <v>41</v>
      </c>
      <c r="AQ92" s="78">
        <f t="shared" si="18"/>
        <v>56.732760764897854</v>
      </c>
    </row>
    <row r="93" spans="1:43" ht="28">
      <c r="A93" s="80">
        <v>43320</v>
      </c>
      <c r="B93" s="30" t="s">
        <v>1432</v>
      </c>
      <c r="D93" s="79" t="s">
        <v>1383</v>
      </c>
      <c r="E93" s="30">
        <v>33</v>
      </c>
      <c r="F93" s="30">
        <v>3</v>
      </c>
      <c r="G93" s="67" t="str">
        <f t="shared" si="11"/>
        <v>33-3</v>
      </c>
      <c r="H93" s="2">
        <v>43.5</v>
      </c>
      <c r="I93" s="2">
        <v>49</v>
      </c>
      <c r="J93" s="68" t="str">
        <f>IF(((VLOOKUP($G93,Depth_Lookup!$A$3:$J$561,9,FALSE))-(I93/100))&gt;=0,"Good","Too Long")</f>
        <v>Good</v>
      </c>
      <c r="K93" s="69">
        <f>(VLOOKUP($G93,Depth_Lookup!$A$3:$J$561,10,FALSE))+(H93/100)</f>
        <v>76.674999999999997</v>
      </c>
      <c r="L93" s="69">
        <f>(VLOOKUP($G93,Depth_Lookup!$A$3:$J$561,10,FALSE))+(I93/100)</f>
        <v>76.72999999999999</v>
      </c>
      <c r="M93" s="34" t="s">
        <v>242</v>
      </c>
      <c r="N93" s="1" t="s">
        <v>154</v>
      </c>
      <c r="O93" s="30" t="s">
        <v>151</v>
      </c>
      <c r="P93" s="30" t="s">
        <v>202</v>
      </c>
      <c r="Q93" s="31">
        <f>VLOOKUP(P93,[1]definitions_list_lookup!$AT$3:$AU$5,2,FALSE)</f>
        <v>1</v>
      </c>
      <c r="R93" s="30">
        <v>4</v>
      </c>
      <c r="S93" s="30" t="s">
        <v>258</v>
      </c>
      <c r="T93" s="31">
        <f>VLOOKUP(S93,definitions_list_lookup!$AI$12:$AJ$17,2,FALSE)</f>
        <v>3</v>
      </c>
      <c r="AD93" s="30">
        <v>67</v>
      </c>
      <c r="AK93" s="30" t="e">
        <f t="shared" si="12"/>
        <v>#DIV/0!</v>
      </c>
      <c r="AL93" s="30" t="e">
        <f t="shared" si="15"/>
        <v>#DIV/0!</v>
      </c>
      <c r="AM93" s="30" t="e">
        <f t="shared" si="13"/>
        <v>#DIV/0!</v>
      </c>
      <c r="AN93" s="30" t="e">
        <f t="shared" si="16"/>
        <v>#DIV/0!</v>
      </c>
      <c r="AO93" s="30" t="e">
        <f t="shared" si="17"/>
        <v>#DIV/0!</v>
      </c>
      <c r="AP93" s="78" t="e">
        <f t="shared" si="14"/>
        <v>#DIV/0!</v>
      </c>
      <c r="AQ93" s="78" t="e">
        <f t="shared" si="18"/>
        <v>#DIV/0!</v>
      </c>
    </row>
    <row r="94" spans="1:43">
      <c r="A94" s="80">
        <v>43320</v>
      </c>
      <c r="B94" s="30" t="s">
        <v>1432</v>
      </c>
      <c r="D94" s="79" t="s">
        <v>1383</v>
      </c>
      <c r="E94" s="30">
        <v>33</v>
      </c>
      <c r="F94" s="30">
        <v>3</v>
      </c>
      <c r="G94" s="67" t="str">
        <f t="shared" si="11"/>
        <v>33-3</v>
      </c>
      <c r="H94" s="2">
        <v>70</v>
      </c>
      <c r="I94" s="2">
        <v>72</v>
      </c>
      <c r="J94" s="68" t="str">
        <f>IF(((VLOOKUP($G94,Depth_Lookup!$A$3:$J$561,9,FALSE))-(I94/100))&gt;=0,"Good","Too Long")</f>
        <v>Good</v>
      </c>
      <c r="K94" s="69">
        <f>(VLOOKUP($G94,Depth_Lookup!$A$3:$J$561,10,FALSE))+(H94/100)</f>
        <v>76.94</v>
      </c>
      <c r="L94" s="69">
        <f>(VLOOKUP($G94,Depth_Lookup!$A$3:$J$561,10,FALSE))+(I94/100)</f>
        <v>76.959999999999994</v>
      </c>
      <c r="M94" s="34" t="s">
        <v>244</v>
      </c>
      <c r="N94" s="1"/>
      <c r="Q94" s="31" t="e">
        <f>VLOOKUP(P94,[1]definitions_list_lookup!$AT$3:$AU$5,2,FALSE)</f>
        <v>#N/A</v>
      </c>
      <c r="T94" s="31" t="e">
        <f>VLOOKUP(S94,definitions_list_lookup!$AI$12:$AJ$17,2,FALSE)</f>
        <v>#N/A</v>
      </c>
      <c r="AB94" s="35" t="s">
        <v>1451</v>
      </c>
      <c r="AG94" s="30">
        <v>36</v>
      </c>
      <c r="AH94" s="30">
        <v>270</v>
      </c>
      <c r="AI94" s="30">
        <v>35</v>
      </c>
      <c r="AJ94" s="30">
        <v>180</v>
      </c>
      <c r="AK94" s="30">
        <f t="shared" si="12"/>
        <v>46.057446907695493</v>
      </c>
      <c r="AL94" s="30">
        <f t="shared" si="15"/>
        <v>46.057446907695493</v>
      </c>
      <c r="AM94" s="30">
        <f t="shared" si="13"/>
        <v>44.742289726376669</v>
      </c>
      <c r="AN94" s="30">
        <f t="shared" si="16"/>
        <v>136.05744690769549</v>
      </c>
      <c r="AO94" s="30">
        <f t="shared" si="17"/>
        <v>45.257710273623331</v>
      </c>
      <c r="AP94" s="78">
        <f t="shared" si="14"/>
        <v>226.05744690769549</v>
      </c>
      <c r="AQ94" s="78">
        <f t="shared" si="18"/>
        <v>45.257710273623331</v>
      </c>
    </row>
    <row r="95" spans="1:43" ht="42">
      <c r="A95" s="80">
        <v>43320</v>
      </c>
      <c r="B95" s="30" t="s">
        <v>1432</v>
      </c>
      <c r="D95" s="79" t="s">
        <v>1383</v>
      </c>
      <c r="E95" s="30">
        <v>34</v>
      </c>
      <c r="F95" s="30">
        <v>2</v>
      </c>
      <c r="G95" s="67" t="str">
        <f t="shared" si="11"/>
        <v>34-2</v>
      </c>
      <c r="H95" s="2">
        <v>12</v>
      </c>
      <c r="I95" s="2">
        <v>13.5</v>
      </c>
      <c r="J95" s="68" t="str">
        <f>IF(((VLOOKUP($G95,Depth_Lookup!$A$3:$J$561,9,FALSE))-(I95/100))&gt;=0,"Good","Too Long")</f>
        <v>Good</v>
      </c>
      <c r="K95" s="69">
        <f>(VLOOKUP($G95,Depth_Lookup!$A$3:$J$561,10,FALSE))+(H95/100)</f>
        <v>78.350000000000009</v>
      </c>
      <c r="L95" s="69">
        <f>(VLOOKUP($G95,Depth_Lookup!$A$3:$J$561,10,FALSE))+(I95/100)</f>
        <v>78.365000000000009</v>
      </c>
      <c r="M95" s="34" t="s">
        <v>243</v>
      </c>
      <c r="N95" s="1" t="s">
        <v>263</v>
      </c>
      <c r="O95" s="30" t="s">
        <v>153</v>
      </c>
      <c r="P95" s="30" t="s">
        <v>202</v>
      </c>
      <c r="Q95" s="31">
        <f>VLOOKUP(P95,[1]definitions_list_lookup!$AT$3:$AU$5,2,FALSE)</f>
        <v>1</v>
      </c>
      <c r="R95" s="30">
        <v>1</v>
      </c>
      <c r="S95" s="30" t="s">
        <v>259</v>
      </c>
      <c r="T95" s="31">
        <f>VLOOKUP(S95,definitions_list_lookup!$AI$12:$AJ$17,2,FALSE)</f>
        <v>4</v>
      </c>
      <c r="Y95" s="30" t="s">
        <v>1531</v>
      </c>
      <c r="AB95" s="35" t="s">
        <v>1452</v>
      </c>
      <c r="AE95" s="30">
        <v>155</v>
      </c>
      <c r="AF95" s="30">
        <v>25</v>
      </c>
      <c r="AG95" s="30">
        <v>61</v>
      </c>
      <c r="AH95" s="30">
        <v>90</v>
      </c>
      <c r="AI95" s="30">
        <v>2</v>
      </c>
      <c r="AJ95" s="30">
        <v>0</v>
      </c>
      <c r="AK95" s="30">
        <f t="shared" si="12"/>
        <v>-91.108930107323872</v>
      </c>
      <c r="AL95" s="30">
        <f t="shared" si="15"/>
        <v>268.89106989267611</v>
      </c>
      <c r="AM95" s="30">
        <f t="shared" si="13"/>
        <v>28.995449577001718</v>
      </c>
      <c r="AN95" s="30">
        <f t="shared" si="16"/>
        <v>358.89106989267611</v>
      </c>
      <c r="AO95" s="30">
        <f t="shared" si="17"/>
        <v>61.004550422998278</v>
      </c>
      <c r="AP95" s="78">
        <f t="shared" si="14"/>
        <v>88.891069892676114</v>
      </c>
      <c r="AQ95" s="78">
        <f t="shared" si="18"/>
        <v>61.004550422998278</v>
      </c>
    </row>
    <row r="96" spans="1:43" ht="42">
      <c r="A96" s="80">
        <v>43320</v>
      </c>
      <c r="B96" s="30" t="s">
        <v>1432</v>
      </c>
      <c r="D96" s="79" t="s">
        <v>1383</v>
      </c>
      <c r="E96" s="30">
        <v>34</v>
      </c>
      <c r="F96" s="30">
        <v>2</v>
      </c>
      <c r="G96" s="67" t="str">
        <f t="shared" si="11"/>
        <v>34-2</v>
      </c>
      <c r="H96" s="2">
        <v>23</v>
      </c>
      <c r="I96" s="2">
        <v>25</v>
      </c>
      <c r="J96" s="68" t="str">
        <f>IF(((VLOOKUP($G96,Depth_Lookup!$A$3:$J$561,9,FALSE))-(I96/100))&gt;=0,"Good","Too Long")</f>
        <v>Good</v>
      </c>
      <c r="K96" s="69">
        <f>(VLOOKUP($G96,Depth_Lookup!$A$3:$J$561,10,FALSE))+(H96/100)</f>
        <v>78.460000000000008</v>
      </c>
      <c r="L96" s="69">
        <f>(VLOOKUP($G96,Depth_Lookup!$A$3:$J$561,10,FALSE))+(I96/100)</f>
        <v>78.48</v>
      </c>
      <c r="M96" s="34" t="s">
        <v>243</v>
      </c>
      <c r="N96" s="1" t="s">
        <v>263</v>
      </c>
      <c r="O96" s="30" t="s">
        <v>153</v>
      </c>
      <c r="P96" s="30" t="s">
        <v>202</v>
      </c>
      <c r="Q96" s="31">
        <f>VLOOKUP(P96,[1]definitions_list_lookup!$AT$3:$AU$5,2,FALSE)</f>
        <v>1</v>
      </c>
      <c r="R96" s="30">
        <v>1</v>
      </c>
      <c r="S96" s="30" t="s">
        <v>259</v>
      </c>
      <c r="T96" s="31">
        <f>VLOOKUP(S96,definitions_list_lookup!$AI$12:$AJ$17,2,FALSE)</f>
        <v>4</v>
      </c>
      <c r="AB96" s="35" t="s">
        <v>1453</v>
      </c>
      <c r="AE96" s="30">
        <v>333</v>
      </c>
      <c r="AF96" s="30">
        <v>18</v>
      </c>
      <c r="AG96" s="30">
        <v>69</v>
      </c>
      <c r="AH96" s="30">
        <v>270</v>
      </c>
      <c r="AI96" s="30">
        <v>57</v>
      </c>
      <c r="AJ96" s="30">
        <v>180</v>
      </c>
      <c r="AK96" s="30">
        <f t="shared" si="12"/>
        <v>59.412718277324871</v>
      </c>
      <c r="AL96" s="30">
        <f t="shared" si="15"/>
        <v>59.412718277324871</v>
      </c>
      <c r="AM96" s="30">
        <f t="shared" si="13"/>
        <v>18.286203703928312</v>
      </c>
      <c r="AN96" s="30">
        <f t="shared" si="16"/>
        <v>149.41271827732487</v>
      </c>
      <c r="AO96" s="30">
        <f t="shared" si="17"/>
        <v>71.713796296071692</v>
      </c>
      <c r="AP96" s="78">
        <f t="shared" si="14"/>
        <v>239.41271827732487</v>
      </c>
      <c r="AQ96" s="78">
        <f t="shared" si="18"/>
        <v>71.713796296071692</v>
      </c>
    </row>
    <row r="97" spans="1:53">
      <c r="A97" s="80">
        <v>43320</v>
      </c>
      <c r="B97" s="30" t="s">
        <v>1432</v>
      </c>
      <c r="D97" s="79" t="s">
        <v>1383</v>
      </c>
      <c r="E97" s="30">
        <v>34</v>
      </c>
      <c r="F97" s="30">
        <v>2</v>
      </c>
      <c r="G97" s="67" t="str">
        <f t="shared" si="11"/>
        <v>34-2</v>
      </c>
      <c r="H97" s="2">
        <v>37.5</v>
      </c>
      <c r="I97" s="2">
        <v>38</v>
      </c>
      <c r="J97" s="68" t="str">
        <f>IF(((VLOOKUP($G97,Depth_Lookup!$A$3:$J$561,9,FALSE))-(I97/100))&gt;=0,"Good","Too Long")</f>
        <v>Good</v>
      </c>
      <c r="K97" s="69">
        <f>(VLOOKUP($G97,Depth_Lookup!$A$3:$J$561,10,FALSE))+(H97/100)</f>
        <v>78.605000000000004</v>
      </c>
      <c r="L97" s="69">
        <f>(VLOOKUP($G97,Depth_Lookup!$A$3:$J$561,10,FALSE))+(I97/100)</f>
        <v>78.61</v>
      </c>
      <c r="M97" s="34" t="s">
        <v>244</v>
      </c>
      <c r="N97" s="1"/>
      <c r="P97" s="30" t="s">
        <v>202</v>
      </c>
      <c r="Q97" s="31">
        <f>VLOOKUP(P97,[1]definitions_list_lookup!$AT$3:$AU$5,2,FALSE)</f>
        <v>1</v>
      </c>
      <c r="T97" s="31" t="e">
        <f>VLOOKUP(S97,definitions_list_lookup!$AI$12:$AJ$17,2,FALSE)</f>
        <v>#N/A</v>
      </c>
      <c r="AG97" s="30">
        <v>28</v>
      </c>
      <c r="AH97" s="30">
        <v>270</v>
      </c>
      <c r="AI97" s="30">
        <v>12</v>
      </c>
      <c r="AJ97" s="30">
        <v>180</v>
      </c>
      <c r="AK97" s="30">
        <f t="shared" si="12"/>
        <v>68.210408697766098</v>
      </c>
      <c r="AL97" s="30">
        <f t="shared" si="15"/>
        <v>68.210408697766098</v>
      </c>
      <c r="AM97" s="30">
        <f t="shared" si="13"/>
        <v>60.203626396712146</v>
      </c>
      <c r="AN97" s="30">
        <f t="shared" si="16"/>
        <v>158.2104086977661</v>
      </c>
      <c r="AO97" s="30">
        <f t="shared" si="17"/>
        <v>29.796373603287854</v>
      </c>
      <c r="AP97" s="78">
        <f t="shared" si="14"/>
        <v>248.2104086977661</v>
      </c>
      <c r="AQ97" s="78">
        <f t="shared" si="18"/>
        <v>29.796373603287854</v>
      </c>
    </row>
    <row r="98" spans="1:53">
      <c r="A98" s="80">
        <v>43320</v>
      </c>
      <c r="B98" s="30" t="s">
        <v>1432</v>
      </c>
      <c r="D98" s="79" t="s">
        <v>1383</v>
      </c>
      <c r="E98" s="30">
        <v>34</v>
      </c>
      <c r="F98" s="30">
        <v>2</v>
      </c>
      <c r="G98" s="67" t="str">
        <f t="shared" si="11"/>
        <v>34-2</v>
      </c>
      <c r="H98" s="2">
        <v>44.4</v>
      </c>
      <c r="I98" s="2">
        <v>44.8</v>
      </c>
      <c r="J98" s="68" t="str">
        <f>IF(((VLOOKUP($G98,Depth_Lookup!$A$3:$J$561,9,FALSE))-(I98/100))&gt;=0,"Good","Too Long")</f>
        <v>Good</v>
      </c>
      <c r="K98" s="69">
        <f>(VLOOKUP($G98,Depth_Lookup!$A$3:$J$561,10,FALSE))+(H98/100)</f>
        <v>78.674000000000007</v>
      </c>
      <c r="L98" s="69">
        <f>(VLOOKUP($G98,Depth_Lookup!$A$3:$J$561,10,FALSE))+(I98/100)</f>
        <v>78.677999999999997</v>
      </c>
      <c r="M98" s="34" t="s">
        <v>244</v>
      </c>
      <c r="N98" s="1"/>
      <c r="P98" s="30" t="s">
        <v>202</v>
      </c>
      <c r="Q98" s="31">
        <f>VLOOKUP(P98,[1]definitions_list_lookup!$AT$3:$AU$5,2,FALSE)</f>
        <v>1</v>
      </c>
      <c r="T98" s="31" t="e">
        <f>VLOOKUP(S98,definitions_list_lookup!$AI$12:$AJ$17,2,FALSE)</f>
        <v>#N/A</v>
      </c>
      <c r="AE98" s="30">
        <v>330</v>
      </c>
      <c r="AF98" s="30">
        <v>30</v>
      </c>
      <c r="AG98" s="30">
        <v>14</v>
      </c>
      <c r="AH98" s="30">
        <v>270</v>
      </c>
      <c r="AI98" s="30">
        <v>31</v>
      </c>
      <c r="AJ98" s="30">
        <v>0</v>
      </c>
      <c r="AK98" s="30">
        <f t="shared" si="12"/>
        <v>157.46392157486241</v>
      </c>
      <c r="AL98" s="30">
        <f t="shared" si="15"/>
        <v>157.46392157486241</v>
      </c>
      <c r="AM98" s="30">
        <f t="shared" si="13"/>
        <v>56.954522324758045</v>
      </c>
      <c r="AN98" s="30">
        <f t="shared" si="16"/>
        <v>247.46392157486241</v>
      </c>
      <c r="AO98" s="30">
        <f t="shared" si="17"/>
        <v>33.045477675241955</v>
      </c>
      <c r="AP98" s="78">
        <f t="shared" si="14"/>
        <v>337.46392157486241</v>
      </c>
      <c r="AQ98" s="78">
        <f t="shared" si="18"/>
        <v>33.045477675241955</v>
      </c>
    </row>
    <row r="99" spans="1:53">
      <c r="A99" s="80">
        <v>43320</v>
      </c>
      <c r="B99" s="30" t="s">
        <v>1432</v>
      </c>
      <c r="D99" s="79" t="s">
        <v>1383</v>
      </c>
      <c r="E99" s="30">
        <v>34</v>
      </c>
      <c r="F99" s="30">
        <v>2</v>
      </c>
      <c r="G99" s="67" t="str">
        <f t="shared" si="11"/>
        <v>34-2</v>
      </c>
      <c r="H99" s="2">
        <v>51</v>
      </c>
      <c r="I99" s="2">
        <v>52</v>
      </c>
      <c r="J99" s="68" t="str">
        <f>IF(((VLOOKUP($G99,Depth_Lookup!$A$3:$J$561,9,FALSE))-(I99/100))&gt;=0,"Good","Too Long")</f>
        <v>Good</v>
      </c>
      <c r="K99" s="69">
        <f>(VLOOKUP($G99,Depth_Lookup!$A$3:$J$561,10,FALSE))+(H99/100)</f>
        <v>78.740000000000009</v>
      </c>
      <c r="L99" s="69">
        <f>(VLOOKUP($G99,Depth_Lookup!$A$3:$J$561,10,FALSE))+(I99/100)</f>
        <v>78.75</v>
      </c>
      <c r="M99" s="34" t="s">
        <v>244</v>
      </c>
      <c r="N99" s="1"/>
      <c r="P99" s="30" t="s">
        <v>202</v>
      </c>
      <c r="Q99" s="31">
        <f>VLOOKUP(P99,[1]definitions_list_lookup!$AT$3:$AU$5,2,FALSE)</f>
        <v>1</v>
      </c>
      <c r="T99" s="31" t="e">
        <f>VLOOKUP(S99,definitions_list_lookup!$AI$12:$AJ$17,2,FALSE)</f>
        <v>#N/A</v>
      </c>
      <c r="AG99" s="30">
        <v>17</v>
      </c>
      <c r="AH99" s="30">
        <v>90</v>
      </c>
      <c r="AI99" s="30">
        <v>15</v>
      </c>
      <c r="AJ99" s="30">
        <v>0</v>
      </c>
      <c r="AK99" s="30">
        <f t="shared" si="12"/>
        <v>-131.23204785984737</v>
      </c>
      <c r="AL99" s="30">
        <f t="shared" si="15"/>
        <v>228.76795214015263</v>
      </c>
      <c r="AM99" s="30">
        <f t="shared" si="13"/>
        <v>67.876699444233552</v>
      </c>
      <c r="AN99" s="30">
        <f t="shared" si="16"/>
        <v>318.7679521401526</v>
      </c>
      <c r="AO99" s="30">
        <f t="shared" si="17"/>
        <v>22.123300555766448</v>
      </c>
      <c r="AP99" s="78">
        <f t="shared" si="14"/>
        <v>48.76795214015263</v>
      </c>
      <c r="AQ99" s="78">
        <f t="shared" si="18"/>
        <v>22.123300555766448</v>
      </c>
    </row>
    <row r="100" spans="1:53" ht="28">
      <c r="A100" s="80">
        <v>43320</v>
      </c>
      <c r="B100" s="30" t="s">
        <v>1432</v>
      </c>
      <c r="D100" s="79" t="s">
        <v>1383</v>
      </c>
      <c r="E100" s="30">
        <v>34</v>
      </c>
      <c r="F100" s="30">
        <v>4</v>
      </c>
      <c r="G100" s="67" t="str">
        <f t="shared" si="11"/>
        <v>34-4</v>
      </c>
      <c r="H100" s="30">
        <v>57.5</v>
      </c>
      <c r="I100" s="81">
        <v>58.5</v>
      </c>
      <c r="J100" s="68" t="str">
        <f>IF(((VLOOKUP($G100,Depth_Lookup!$A$3:$J$561,9,FALSE))-(I100/100))&gt;=0,"Good","Too Long")</f>
        <v>Good</v>
      </c>
      <c r="K100" s="69">
        <f>(VLOOKUP($G100,Depth_Lookup!$A$3:$J$561,10,FALSE))+(H100/100)</f>
        <v>80.510000000000005</v>
      </c>
      <c r="L100" s="69">
        <f>(VLOOKUP($G100,Depth_Lookup!$A$3:$J$561,10,FALSE))+(I100/100)</f>
        <v>80.52</v>
      </c>
      <c r="M100" s="34" t="s">
        <v>243</v>
      </c>
      <c r="N100" s="1" t="s">
        <v>155</v>
      </c>
      <c r="O100" s="30" t="s">
        <v>153</v>
      </c>
      <c r="P100" s="30" t="s">
        <v>202</v>
      </c>
      <c r="Q100" s="31">
        <f>VLOOKUP(P100,[1]definitions_list_lookup!$AT$3:$AU$5,2,FALSE)</f>
        <v>1</v>
      </c>
      <c r="R100" s="30">
        <v>2</v>
      </c>
      <c r="S100" s="30" t="s">
        <v>259</v>
      </c>
      <c r="T100" s="31">
        <f>VLOOKUP(S100,definitions_list_lookup!$AI$12:$AJ$17,2,FALSE)</f>
        <v>4</v>
      </c>
      <c r="AG100" s="30">
        <v>71</v>
      </c>
      <c r="AH100" s="30">
        <v>90</v>
      </c>
      <c r="AI100" s="30">
        <v>44</v>
      </c>
      <c r="AJ100" s="30">
        <v>0</v>
      </c>
      <c r="AK100" s="30">
        <f t="shared" si="12"/>
        <v>-108.39265298913146</v>
      </c>
      <c r="AL100" s="30">
        <f t="shared" si="15"/>
        <v>251.60734701086852</v>
      </c>
      <c r="AM100" s="30">
        <f t="shared" si="13"/>
        <v>18.094189891216296</v>
      </c>
      <c r="AN100" s="30">
        <f t="shared" si="16"/>
        <v>341.60734701086852</v>
      </c>
      <c r="AO100" s="30">
        <f t="shared" si="17"/>
        <v>71.905810108783697</v>
      </c>
      <c r="AP100" s="78">
        <f t="shared" si="14"/>
        <v>71.607347010868523</v>
      </c>
      <c r="AQ100" s="78">
        <f t="shared" si="18"/>
        <v>71.905810108783697</v>
      </c>
    </row>
    <row r="101" spans="1:53" ht="42">
      <c r="A101" s="82">
        <v>43321</v>
      </c>
      <c r="B101" s="30" t="s">
        <v>1382</v>
      </c>
      <c r="C101" s="73"/>
      <c r="D101" s="30" t="s">
        <v>1383</v>
      </c>
      <c r="E101" s="30">
        <v>35</v>
      </c>
      <c r="F101" s="30">
        <v>3</v>
      </c>
      <c r="G101" s="67" t="str">
        <f>E101&amp;"-"&amp;F101</f>
        <v>35-3</v>
      </c>
      <c r="H101" s="65">
        <v>29</v>
      </c>
      <c r="I101" s="65">
        <v>36</v>
      </c>
      <c r="J101" s="68" t="str">
        <f>IF(((VLOOKUP($G101,Depth_Lookup!$A$3:$J$561,9,FALSE))-(I101/100))&gt;=0,"Good","Too Long")</f>
        <v>Good</v>
      </c>
      <c r="K101" s="69">
        <f>(VLOOKUP($G101,Depth_Lookup!$A$3:$J$561,10,FALSE))+(H101/100)</f>
        <v>82.460000000000008</v>
      </c>
      <c r="L101" s="69">
        <f>(VLOOKUP($G101,Depth_Lookup!$A$3:$J$561,10,FALSE))+(I101/100)</f>
        <v>82.53</v>
      </c>
      <c r="M101" s="34" t="s">
        <v>242</v>
      </c>
      <c r="N101" s="1" t="s">
        <v>263</v>
      </c>
      <c r="O101" s="30" t="s">
        <v>153</v>
      </c>
      <c r="P101" s="30" t="s">
        <v>203</v>
      </c>
      <c r="Q101" s="31">
        <f>VLOOKUP(P101,[1]definitions_list_lookup!$AT$3:$AU$5,2,FALSE)</f>
        <v>2</v>
      </c>
      <c r="R101" s="83">
        <v>3.5</v>
      </c>
      <c r="S101" s="30" t="s">
        <v>260</v>
      </c>
      <c r="T101" s="31">
        <f>VLOOKUP(S101,definitions_list_lookup!$AI$12:$AJ$17,2,FALSE)</f>
        <v>5</v>
      </c>
      <c r="U101" s="22"/>
      <c r="V101" s="22"/>
      <c r="W101" s="22"/>
      <c r="X101" s="22"/>
      <c r="Y101" s="22"/>
      <c r="Z101" s="30" t="s">
        <v>242</v>
      </c>
      <c r="AB101" s="30" t="s">
        <v>1454</v>
      </c>
      <c r="AG101" s="83">
        <v>59</v>
      </c>
      <c r="AH101" s="83">
        <v>90</v>
      </c>
      <c r="AI101" s="83">
        <v>32</v>
      </c>
      <c r="AJ101" s="83">
        <v>0</v>
      </c>
      <c r="AK101" s="30">
        <f>+(IF($AH101&lt;$AJ101,((MIN($AJ101,$AH101)+(DEGREES(ATAN((TAN(RADIANS($AI101))/((TAN(RADIANS($AG101))*SIN(RADIANS(ABS($AH101-$AJ101))))))-(COS(RADIANS(ABS($AH101-$AJ101)))/SIN(RADIANS(ABS($AH101-$AJ101)))))))-180)),((MAX($AJ101,$AH101)-(DEGREES(ATAN((TAN(RADIANS($AI101))/((TAN(RADIANS($AG101))*SIN(RADIANS(ABS($AH101-$AJ101))))))-(COS(RADIANS(ABS($AH101-$AJ101)))/SIN(RADIANS(ABS($AH101-$AJ101)))))))-180))))</f>
        <v>-110.57911755268262</v>
      </c>
      <c r="AL101" s="30">
        <f t="shared" si="15"/>
        <v>249.42088244731738</v>
      </c>
      <c r="AM101" s="30">
        <f>+ABS(DEGREES(ATAN((COS(RADIANS(ABS($AK101+180-(IF($AH101&gt;$AJ101,MAX($AI101,$AH101),MIN($AH101,$AJ101))))))/(TAN(RADIANS($AG101)))))))</f>
        <v>29.358551164240556</v>
      </c>
      <c r="AN101" s="30">
        <f t="shared" si="16"/>
        <v>339.42088244731735</v>
      </c>
      <c r="AO101" s="30">
        <f t="shared" si="17"/>
        <v>60.641448835759448</v>
      </c>
      <c r="AP101" s="31">
        <f>IF(($AL101&lt;180),$AL101+180,$AL101-180)</f>
        <v>69.420882447317382</v>
      </c>
      <c r="AQ101" s="31">
        <f t="shared" si="18"/>
        <v>60.641448835759448</v>
      </c>
      <c r="AR101" s="22"/>
      <c r="AS101" s="22"/>
      <c r="AT101" s="22"/>
      <c r="AU101" s="22"/>
      <c r="AV101" s="75"/>
      <c r="AW101" s="22"/>
      <c r="AX101" s="22"/>
      <c r="AY101" s="22"/>
      <c r="AZ101" s="22"/>
      <c r="BA101" s="22"/>
    </row>
    <row r="102" spans="1:53" ht="42">
      <c r="A102" s="82">
        <v>43321</v>
      </c>
      <c r="B102" s="30" t="s">
        <v>1382</v>
      </c>
      <c r="C102" s="73"/>
      <c r="D102" s="30" t="s">
        <v>1383</v>
      </c>
      <c r="E102" s="30">
        <v>35</v>
      </c>
      <c r="F102" s="30">
        <v>3</v>
      </c>
      <c r="G102" s="67" t="str">
        <f t="shared" ref="G102:G106" si="19">E102&amp;"-"&amp;F102</f>
        <v>35-3</v>
      </c>
      <c r="H102" s="65">
        <v>72.400000000000006</v>
      </c>
      <c r="I102" s="65">
        <v>73</v>
      </c>
      <c r="J102" s="68" t="str">
        <f>IF(((VLOOKUP($G102,Depth_Lookup!$A$3:$J$561,9,FALSE))-(I102/100))&gt;=0,"Good","Too Long")</f>
        <v>Good</v>
      </c>
      <c r="K102" s="69">
        <f>(VLOOKUP($G102,Depth_Lookup!$A$3:$J$561,10,FALSE))+(H102/100)</f>
        <v>82.894000000000005</v>
      </c>
      <c r="L102" s="69">
        <f>(VLOOKUP($G102,Depth_Lookup!$A$3:$J$561,10,FALSE))+(I102/100)</f>
        <v>82.9</v>
      </c>
      <c r="M102" s="34" t="s">
        <v>1381</v>
      </c>
      <c r="N102" s="1" t="s">
        <v>263</v>
      </c>
      <c r="O102" s="30" t="s">
        <v>153</v>
      </c>
      <c r="P102" s="30" t="s">
        <v>203</v>
      </c>
      <c r="Q102" s="31">
        <f>VLOOKUP(P102,[1]definitions_list_lookup!$AT$3:$AU$5,2,FALSE)</f>
        <v>2</v>
      </c>
      <c r="R102" s="83">
        <v>0.4</v>
      </c>
      <c r="S102" s="30" t="s">
        <v>259</v>
      </c>
      <c r="T102" s="31">
        <f>VLOOKUP(S102,definitions_list_lookup!$AI$12:$AJ$17,2,FALSE)</f>
        <v>4</v>
      </c>
      <c r="U102" s="22"/>
      <c r="V102" s="22"/>
      <c r="W102" s="22"/>
      <c r="X102" s="22"/>
      <c r="Y102" s="22"/>
      <c r="AB102" s="30" t="s">
        <v>1455</v>
      </c>
      <c r="AG102" s="83">
        <v>20</v>
      </c>
      <c r="AH102" s="83">
        <v>270</v>
      </c>
      <c r="AI102" s="83">
        <v>1</v>
      </c>
      <c r="AJ102" s="83">
        <v>180</v>
      </c>
      <c r="AK102" s="30">
        <f t="shared" ref="AK102:AK106" si="20">+(IF($AH102&lt;$AJ102,((MIN($AJ102,$AH102)+(DEGREES(ATAN((TAN(RADIANS($AI102))/((TAN(RADIANS($AG102))*SIN(RADIANS(ABS($AH102-$AJ102))))))-(COS(RADIANS(ABS($AH102-$AJ102)))/SIN(RADIANS(ABS($AH102-$AJ102)))))))-180)),((MAX($AJ102,$AH102)-(DEGREES(ATAN((TAN(RADIANS($AI102))/((TAN(RADIANS($AG102))*SIN(RADIANS(ABS($AH102-$AJ102))))))-(COS(RADIANS(ABS($AH102-$AJ102)))/SIN(RADIANS(ABS($AH102-$AJ102)))))))-180))))</f>
        <v>87.254347200490827</v>
      </c>
      <c r="AL102" s="30">
        <f t="shared" si="15"/>
        <v>87.254347200490827</v>
      </c>
      <c r="AM102" s="30">
        <f t="shared" ref="AM102:AM106" si="21">+ABS(DEGREES(ATAN((COS(RADIANS(ABS($AK102+180-(IF($AH102&gt;$AJ102,MAX($AI102,$AH102),MIN($AH102,$AJ102))))))/(TAN(RADIANS($AG102)))))))</f>
        <v>69.978839133820983</v>
      </c>
      <c r="AN102" s="30">
        <f t="shared" si="16"/>
        <v>177.25434720049083</v>
      </c>
      <c r="AO102" s="30">
        <f t="shared" si="17"/>
        <v>20.021160866179017</v>
      </c>
      <c r="AP102" s="31">
        <f t="shared" ref="AP102:AP106" si="22">IF(($AL102&lt;180),$AL102+180,$AL102-180)</f>
        <v>267.25434720049083</v>
      </c>
      <c r="AQ102" s="31">
        <f t="shared" si="18"/>
        <v>20.021160866179017</v>
      </c>
      <c r="AR102" s="22"/>
      <c r="AS102" s="22"/>
      <c r="AT102" s="22"/>
      <c r="AU102" s="22"/>
      <c r="AV102" s="75"/>
      <c r="AW102" s="22"/>
      <c r="AX102" s="22"/>
      <c r="AY102" s="22"/>
      <c r="AZ102" s="22"/>
      <c r="BA102" s="22"/>
    </row>
    <row r="103" spans="1:53">
      <c r="A103" s="82">
        <v>43321</v>
      </c>
      <c r="B103" s="30" t="s">
        <v>1382</v>
      </c>
      <c r="C103" s="73"/>
      <c r="D103" s="30" t="s">
        <v>1383</v>
      </c>
      <c r="E103" s="30">
        <v>35</v>
      </c>
      <c r="F103" s="30">
        <v>4</v>
      </c>
      <c r="G103" s="67" t="str">
        <f t="shared" si="19"/>
        <v>35-4</v>
      </c>
      <c r="H103" s="65">
        <v>72.5</v>
      </c>
      <c r="I103" s="65">
        <v>75</v>
      </c>
      <c r="J103" s="68" t="str">
        <f>IF(((VLOOKUP($G103,Depth_Lookup!$A$3:$J$561,9,FALSE))-(I103/100))&gt;=0,"Good","Too Long")</f>
        <v>Good</v>
      </c>
      <c r="K103" s="69">
        <f>(VLOOKUP($G103,Depth_Lookup!$A$3:$J$561,10,FALSE))+(H103/100)</f>
        <v>83.809999999999988</v>
      </c>
      <c r="L103" s="69">
        <f>(VLOOKUP($G103,Depth_Lookup!$A$3:$J$561,10,FALSE))+(I103/100)</f>
        <v>83.834999999999994</v>
      </c>
      <c r="M103" s="34" t="s">
        <v>244</v>
      </c>
      <c r="N103" s="1"/>
      <c r="Q103" s="31" t="e">
        <f>VLOOKUP(P103,[1]definitions_list_lookup!$AT$3:$AU$5,2,FALSE)</f>
        <v>#N/A</v>
      </c>
      <c r="R103" s="83">
        <v>1</v>
      </c>
      <c r="S103" s="30" t="s">
        <v>159</v>
      </c>
      <c r="T103" s="31">
        <f>VLOOKUP(S103,definitions_list_lookup!$AI$12:$AJ$17,2,FALSE)</f>
        <v>2</v>
      </c>
      <c r="U103" s="22"/>
      <c r="V103" s="22"/>
      <c r="W103" s="22"/>
      <c r="X103" s="22"/>
      <c r="Y103" s="22"/>
      <c r="Z103" s="30" t="s">
        <v>244</v>
      </c>
      <c r="AB103" s="30" t="s">
        <v>1456</v>
      </c>
      <c r="AG103" s="83">
        <v>61</v>
      </c>
      <c r="AH103" s="83">
        <v>90</v>
      </c>
      <c r="AI103" s="83">
        <v>3</v>
      </c>
      <c r="AJ103" s="83">
        <v>0</v>
      </c>
      <c r="AK103" s="30">
        <f t="shared" si="20"/>
        <v>-91.66398051520784</v>
      </c>
      <c r="AL103" s="30">
        <f t="shared" si="15"/>
        <v>268.33601948479213</v>
      </c>
      <c r="AM103" s="30">
        <f t="shared" si="21"/>
        <v>28.989754176985187</v>
      </c>
      <c r="AN103" s="30">
        <f t="shared" si="16"/>
        <v>358.33601948479213</v>
      </c>
      <c r="AO103" s="30">
        <f t="shared" si="17"/>
        <v>61.010245823014813</v>
      </c>
      <c r="AP103" s="31">
        <f t="shared" si="22"/>
        <v>88.336019484792132</v>
      </c>
      <c r="AQ103" s="31">
        <f t="shared" si="18"/>
        <v>61.010245823014813</v>
      </c>
      <c r="AR103" s="22"/>
      <c r="AS103" s="22"/>
      <c r="AT103" s="22"/>
      <c r="AU103" s="22"/>
      <c r="AV103" s="75"/>
      <c r="AW103" s="22"/>
      <c r="AX103" s="22"/>
      <c r="AY103" s="22"/>
      <c r="AZ103" s="22"/>
      <c r="BA103" s="22"/>
    </row>
    <row r="104" spans="1:53" ht="42">
      <c r="A104" s="82">
        <v>43321</v>
      </c>
      <c r="B104" s="30" t="s">
        <v>1382</v>
      </c>
      <c r="C104" s="73"/>
      <c r="D104" s="30" t="s">
        <v>1383</v>
      </c>
      <c r="E104" s="30">
        <v>36</v>
      </c>
      <c r="F104" s="30">
        <v>1</v>
      </c>
      <c r="G104" s="67" t="str">
        <f t="shared" si="19"/>
        <v>36-1</v>
      </c>
      <c r="H104" s="65">
        <v>10</v>
      </c>
      <c r="I104" s="65">
        <v>12.5</v>
      </c>
      <c r="J104" s="68" t="str">
        <f>IF(((VLOOKUP($G104,Depth_Lookup!$A$3:$J$561,9,FALSE))-(I104/100))&gt;=0,"Good","Too Long")</f>
        <v>Good</v>
      </c>
      <c r="K104" s="69">
        <f>(VLOOKUP($G104,Depth_Lookup!$A$3:$J$561,10,FALSE))+(H104/100)</f>
        <v>83.8</v>
      </c>
      <c r="L104" s="69">
        <f>(VLOOKUP($G104,Depth_Lookup!$A$3:$J$561,10,FALSE))+(I104/100)</f>
        <v>83.825000000000003</v>
      </c>
      <c r="M104" s="34" t="s">
        <v>242</v>
      </c>
      <c r="N104" s="1" t="s">
        <v>263</v>
      </c>
      <c r="O104" s="30" t="s">
        <v>153</v>
      </c>
      <c r="P104" s="30" t="s">
        <v>203</v>
      </c>
      <c r="Q104" s="31">
        <f>VLOOKUP(P104,[1]definitions_list_lookup!$AT$3:$AU$5,2,FALSE)</f>
        <v>2</v>
      </c>
      <c r="R104" s="83">
        <v>1.2</v>
      </c>
      <c r="S104" s="30" t="s">
        <v>259</v>
      </c>
      <c r="T104" s="31">
        <f>VLOOKUP(S104,definitions_list_lookup!$AI$12:$AJ$17,2,FALSE)</f>
        <v>4</v>
      </c>
      <c r="U104" s="22"/>
      <c r="V104" s="22"/>
      <c r="W104" s="22"/>
      <c r="X104" s="22"/>
      <c r="Y104" s="22"/>
      <c r="Z104" s="30" t="s">
        <v>242</v>
      </c>
      <c r="AB104" s="30" t="s">
        <v>1457</v>
      </c>
      <c r="AG104" s="83">
        <v>43</v>
      </c>
      <c r="AH104" s="83">
        <v>90</v>
      </c>
      <c r="AI104" s="83">
        <v>27</v>
      </c>
      <c r="AJ104" s="83">
        <v>0</v>
      </c>
      <c r="AK104" s="30">
        <f t="shared" si="20"/>
        <v>-118.65215480466229</v>
      </c>
      <c r="AL104" s="30">
        <f t="shared" si="15"/>
        <v>241.3478451953377</v>
      </c>
      <c r="AM104" s="30">
        <f t="shared" si="21"/>
        <v>43.260568337547298</v>
      </c>
      <c r="AN104" s="30">
        <f t="shared" si="16"/>
        <v>331.3478451953377</v>
      </c>
      <c r="AO104" s="30">
        <f t="shared" si="17"/>
        <v>46.739431662452702</v>
      </c>
      <c r="AP104" s="31">
        <f t="shared" si="22"/>
        <v>61.347845195337698</v>
      </c>
      <c r="AQ104" s="31">
        <f t="shared" si="18"/>
        <v>46.739431662452702</v>
      </c>
      <c r="AR104" s="22"/>
      <c r="AS104" s="22"/>
      <c r="AT104" s="22"/>
      <c r="AU104" s="22"/>
      <c r="AV104" s="75"/>
      <c r="AW104" s="22"/>
      <c r="AX104" s="22"/>
      <c r="AY104" s="22"/>
      <c r="AZ104" s="22"/>
      <c r="BA104" s="22"/>
    </row>
    <row r="105" spans="1:53">
      <c r="A105" s="82">
        <v>43321</v>
      </c>
      <c r="B105" s="30" t="s">
        <v>1382</v>
      </c>
      <c r="C105" s="73"/>
      <c r="D105" s="30" t="s">
        <v>1383</v>
      </c>
      <c r="E105" s="30">
        <v>36</v>
      </c>
      <c r="F105" s="30">
        <v>2</v>
      </c>
      <c r="G105" s="67" t="str">
        <f t="shared" si="19"/>
        <v>36-2</v>
      </c>
      <c r="H105" s="65">
        <v>52.5</v>
      </c>
      <c r="I105" s="65">
        <v>55</v>
      </c>
      <c r="J105" s="68" t="str">
        <f>IF(((VLOOKUP($G105,Depth_Lookup!$A$3:$J$561,9,FALSE))-(I105/100))&gt;=0,"Good","Too Long")</f>
        <v>Good</v>
      </c>
      <c r="K105" s="69">
        <f>(VLOOKUP($G105,Depth_Lookup!$A$3:$J$561,10,FALSE))+(H105/100)</f>
        <v>84.965000000000003</v>
      </c>
      <c r="L105" s="69">
        <f>(VLOOKUP($G105,Depth_Lookup!$A$3:$J$561,10,FALSE))+(I105/100)</f>
        <v>84.99</v>
      </c>
      <c r="M105" s="34" t="s">
        <v>244</v>
      </c>
      <c r="N105" s="1"/>
      <c r="Q105" s="31" t="e">
        <f>VLOOKUP(P105,[1]definitions_list_lookup!$AT$3:$AU$5,2,FALSE)</f>
        <v>#N/A</v>
      </c>
      <c r="R105" s="83">
        <v>2.5</v>
      </c>
      <c r="S105" s="30" t="s">
        <v>159</v>
      </c>
      <c r="T105" s="31">
        <f>VLOOKUP(S105,definitions_list_lookup!$AI$12:$AJ$17,2,FALSE)</f>
        <v>2</v>
      </c>
      <c r="U105" s="22"/>
      <c r="V105" s="22"/>
      <c r="W105" s="22"/>
      <c r="X105" s="22"/>
      <c r="Y105" s="22"/>
      <c r="Z105" s="30" t="s">
        <v>244</v>
      </c>
      <c r="AB105" s="30" t="s">
        <v>1458</v>
      </c>
      <c r="AE105" s="30">
        <v>118</v>
      </c>
      <c r="AF105" s="30">
        <v>5</v>
      </c>
      <c r="AG105" s="83">
        <v>21</v>
      </c>
      <c r="AH105" s="83">
        <v>270</v>
      </c>
      <c r="AI105" s="83">
        <v>63</v>
      </c>
      <c r="AJ105" s="83">
        <v>180</v>
      </c>
      <c r="AK105" s="30">
        <f t="shared" si="20"/>
        <v>11.066688518384126</v>
      </c>
      <c r="AL105" s="30">
        <f t="shared" si="15"/>
        <v>11.066688518384126</v>
      </c>
      <c r="AM105" s="30">
        <f t="shared" si="21"/>
        <v>26.567367394774248</v>
      </c>
      <c r="AN105" s="30">
        <f t="shared" si="16"/>
        <v>101.06668851838413</v>
      </c>
      <c r="AO105" s="30">
        <f t="shared" si="17"/>
        <v>63.432632605225749</v>
      </c>
      <c r="AP105" s="31">
        <f t="shared" si="22"/>
        <v>191.06668851838413</v>
      </c>
      <c r="AQ105" s="31">
        <f t="shared" si="18"/>
        <v>63.432632605225749</v>
      </c>
      <c r="AR105" s="22"/>
      <c r="AS105" s="22"/>
      <c r="AT105" s="22"/>
      <c r="AU105" s="22"/>
      <c r="AV105" s="75"/>
      <c r="AW105" s="22"/>
      <c r="AX105" s="22"/>
      <c r="AY105" s="22"/>
      <c r="AZ105" s="22"/>
      <c r="BA105" s="22"/>
    </row>
    <row r="106" spans="1:53">
      <c r="A106" s="82">
        <v>43321</v>
      </c>
      <c r="B106" s="30" t="s">
        <v>1382</v>
      </c>
      <c r="C106" s="73"/>
      <c r="D106" s="30" t="s">
        <v>1383</v>
      </c>
      <c r="E106" s="30">
        <v>36</v>
      </c>
      <c r="F106" s="30">
        <v>4</v>
      </c>
      <c r="G106" s="67" t="str">
        <f t="shared" si="19"/>
        <v>36-4</v>
      </c>
      <c r="H106" s="65">
        <v>5</v>
      </c>
      <c r="I106" s="65">
        <v>7.3</v>
      </c>
      <c r="J106" s="68" t="str">
        <f>IF(((VLOOKUP($G106,Depth_Lookup!$A$3:$J$561,9,FALSE))-(I106/100))&gt;=0,"Good","Too Long")</f>
        <v>Good</v>
      </c>
      <c r="K106" s="69">
        <f>(VLOOKUP($G106,Depth_Lookup!$A$3:$J$561,10,FALSE))+(H106/100)</f>
        <v>86.3</v>
      </c>
      <c r="L106" s="69">
        <f>(VLOOKUP($G106,Depth_Lookup!$A$3:$J$561,10,FALSE))+(I106/100)</f>
        <v>86.322999999999993</v>
      </c>
      <c r="M106" s="34" t="s">
        <v>244</v>
      </c>
      <c r="N106" s="1"/>
      <c r="Q106" s="31" t="e">
        <f>VLOOKUP(P106,[1]definitions_list_lookup!$AT$3:$AU$5,2,FALSE)</f>
        <v>#N/A</v>
      </c>
      <c r="R106" s="83">
        <v>2</v>
      </c>
      <c r="S106" s="30" t="s">
        <v>159</v>
      </c>
      <c r="T106" s="31">
        <f>VLOOKUP(S106,definitions_list_lookup!$AI$12:$AJ$17,2,FALSE)</f>
        <v>2</v>
      </c>
      <c r="U106" s="22"/>
      <c r="V106" s="22"/>
      <c r="W106" s="22"/>
      <c r="X106" s="22"/>
      <c r="Y106" s="22"/>
      <c r="Z106" s="30" t="s">
        <v>244</v>
      </c>
      <c r="AB106" s="30" t="s">
        <v>1458</v>
      </c>
      <c r="AE106" s="30">
        <v>303</v>
      </c>
      <c r="AF106" s="30">
        <v>26</v>
      </c>
      <c r="AG106" s="83">
        <v>37</v>
      </c>
      <c r="AH106" s="83">
        <v>90</v>
      </c>
      <c r="AI106" s="83">
        <v>53</v>
      </c>
      <c r="AJ106" s="83">
        <v>0</v>
      </c>
      <c r="AK106" s="30">
        <f t="shared" si="20"/>
        <v>-150.41019601999909</v>
      </c>
      <c r="AL106" s="30">
        <f t="shared" si="15"/>
        <v>209.58980398000091</v>
      </c>
      <c r="AM106" s="30">
        <f t="shared" si="21"/>
        <v>33.235929648969538</v>
      </c>
      <c r="AN106" s="30">
        <f t="shared" si="16"/>
        <v>299.58980398000091</v>
      </c>
      <c r="AO106" s="30">
        <f t="shared" si="17"/>
        <v>56.764070351030462</v>
      </c>
      <c r="AP106" s="31">
        <f t="shared" si="22"/>
        <v>29.589803980000909</v>
      </c>
      <c r="AQ106" s="31">
        <f t="shared" si="18"/>
        <v>56.764070351030462</v>
      </c>
      <c r="AR106" s="22"/>
      <c r="AS106" s="22"/>
      <c r="AT106" s="22"/>
      <c r="AU106" s="22"/>
      <c r="AV106" s="75"/>
      <c r="AW106" s="22"/>
      <c r="AX106" s="22"/>
      <c r="AY106" s="22"/>
      <c r="AZ106" s="22"/>
      <c r="BA106" s="22"/>
    </row>
    <row r="107" spans="1:53">
      <c r="A107" s="82">
        <v>43321</v>
      </c>
      <c r="B107" s="30" t="s">
        <v>1382</v>
      </c>
      <c r="C107" s="73"/>
      <c r="D107" s="30" t="s">
        <v>1383</v>
      </c>
      <c r="E107" s="30">
        <v>37</v>
      </c>
      <c r="F107" s="30">
        <v>1</v>
      </c>
      <c r="G107" s="67" t="str">
        <f>E107&amp;"-"&amp;F107</f>
        <v>37-1</v>
      </c>
      <c r="H107" s="2">
        <v>37.4</v>
      </c>
      <c r="I107" s="2">
        <v>37.9</v>
      </c>
      <c r="J107" s="68" t="str">
        <f>IF(((VLOOKUP($G107,Depth_Lookup!$A$3:$J$561,9,FALSE))-(I107/100))&gt;=0,"Good","Too Long")</f>
        <v>Good</v>
      </c>
      <c r="K107" s="69">
        <f>(VLOOKUP($G107,Depth_Lookup!$A$3:$J$561,10,FALSE))+(H107/100)</f>
        <v>87.073999999999998</v>
      </c>
      <c r="L107" s="69">
        <f>(VLOOKUP($G107,Depth_Lookup!$A$3:$J$561,10,FALSE))+(I107/100)</f>
        <v>87.079000000000008</v>
      </c>
      <c r="M107" s="34" t="s">
        <v>244</v>
      </c>
      <c r="N107" s="1"/>
      <c r="Q107" s="31" t="e">
        <f>VLOOKUP(P107,[1]definitions_list_lookup!$AT$3:$AU$5,2,FALSE)</f>
        <v>#N/A</v>
      </c>
      <c r="R107" s="30">
        <v>0.2</v>
      </c>
      <c r="S107" s="30" t="s">
        <v>158</v>
      </c>
      <c r="T107" s="31">
        <f>VLOOKUP(S107,definitions_list_lookup!$AI$12:$AJ$17,2,FALSE)</f>
        <v>1</v>
      </c>
      <c r="Z107" s="30" t="s">
        <v>244</v>
      </c>
      <c r="AB107" s="30"/>
      <c r="AG107" s="30">
        <v>53</v>
      </c>
      <c r="AH107" s="30">
        <v>270</v>
      </c>
      <c r="AI107" s="30">
        <v>24</v>
      </c>
      <c r="AJ107" s="30">
        <v>180</v>
      </c>
      <c r="AK107" s="30">
        <f>+(IF($AH107&lt;$AJ107,((MIN($AJ107,$AH107)+(DEGREES(ATAN((TAN(RADIANS($AI107))/((TAN(RADIANS($AG107))*SIN(RADIANS(ABS($AH107-$AJ107))))))-(COS(RADIANS(ABS($AH107-$AJ107)))/SIN(RADIANS(ABS($AH107-$AJ107)))))))-180)),((MAX($AJ107,$AH107)-(DEGREES(ATAN((TAN(RADIANS($AI107))/((TAN(RADIANS($AG107))*SIN(RADIANS(ABS($AH107-$AJ107))))))-(COS(RADIANS(ABS($AH107-$AJ107)))/SIN(RADIANS(ABS($AH107-$AJ107)))))))-180))))</f>
        <v>71.453197357203948</v>
      </c>
      <c r="AL107" s="30">
        <f t="shared" si="15"/>
        <v>71.453197357203948</v>
      </c>
      <c r="AM107" s="30">
        <f>+ABS(DEGREES(ATAN((COS(RADIANS(ABS($AK107+180-(IF($AH107&gt;$AJ107,MAX($AI107,$AH107),MIN($AH107,$AJ107))))))/(TAN(RADIANS($AG107)))))))</f>
        <v>35.542680211247365</v>
      </c>
      <c r="AN107" s="30">
        <f t="shared" si="16"/>
        <v>161.45319735720395</v>
      </c>
      <c r="AO107" s="30">
        <f t="shared" si="17"/>
        <v>54.457319788752635</v>
      </c>
      <c r="AP107" s="31">
        <f>IF(($AL107&lt;180),$AL107+180,$AL107-180)</f>
        <v>251.45319735720395</v>
      </c>
      <c r="AQ107" s="31">
        <f t="shared" si="18"/>
        <v>54.457319788752635</v>
      </c>
      <c r="AS107" s="30" t="s">
        <v>1426</v>
      </c>
    </row>
    <row r="108" spans="1:53">
      <c r="A108" s="82">
        <v>43321</v>
      </c>
      <c r="B108" s="30" t="s">
        <v>1382</v>
      </c>
      <c r="D108" s="30" t="s">
        <v>1383</v>
      </c>
      <c r="E108" s="30">
        <v>37</v>
      </c>
      <c r="F108" s="30">
        <v>2</v>
      </c>
      <c r="G108" s="67" t="str">
        <f t="shared" ref="G108:G171" si="23">E108&amp;"-"&amp;F108</f>
        <v>37-2</v>
      </c>
      <c r="H108" s="2">
        <v>25.8</v>
      </c>
      <c r="I108" s="2">
        <v>26.7</v>
      </c>
      <c r="J108" s="68" t="str">
        <f>IF(((VLOOKUP($G108,Depth_Lookup!$A$3:$J$561,9,FALSE))-(I108/100))&gt;=0,"Good","Too Long")</f>
        <v>Good</v>
      </c>
      <c r="K108" s="69">
        <f>(VLOOKUP($G108,Depth_Lookup!$A$3:$J$561,10,FALSE))+(H108/100)</f>
        <v>87.628</v>
      </c>
      <c r="L108" s="69">
        <f>(VLOOKUP($G108,Depth_Lookup!$A$3:$J$561,10,FALSE))+(I108/100)</f>
        <v>87.637</v>
      </c>
      <c r="M108" s="34" t="s">
        <v>244</v>
      </c>
      <c r="N108" s="1"/>
      <c r="Q108" s="31" t="e">
        <f>VLOOKUP(P108,[1]definitions_list_lookup!$AT$3:$AU$5,2,FALSE)</f>
        <v>#N/A</v>
      </c>
      <c r="R108" s="30">
        <v>0.2</v>
      </c>
      <c r="S108" s="30" t="s">
        <v>158</v>
      </c>
      <c r="T108" s="31">
        <f>VLOOKUP(S108,definitions_list_lookup!$AI$12:$AJ$17,2,FALSE)</f>
        <v>1</v>
      </c>
      <c r="X108" s="30">
        <v>3.5</v>
      </c>
      <c r="Z108" s="30" t="s">
        <v>244</v>
      </c>
      <c r="AB108" s="30"/>
      <c r="AG108" s="30">
        <v>56</v>
      </c>
      <c r="AH108" s="30">
        <v>270</v>
      </c>
      <c r="AI108" s="30">
        <v>14</v>
      </c>
      <c r="AJ108" s="30">
        <v>0</v>
      </c>
      <c r="AK108" s="30">
        <f t="shared" ref="AK108:AK171" si="24">+(IF($AH108&lt;$AJ108,((MIN($AJ108,$AH108)+(DEGREES(ATAN((TAN(RADIANS($AI108))/((TAN(RADIANS($AG108))*SIN(RADIANS(ABS($AH108-$AJ108))))))-(COS(RADIANS(ABS($AH108-$AJ108)))/SIN(RADIANS(ABS($AH108-$AJ108)))))))-180)),((MAX($AJ108,$AH108)-(DEGREES(ATAN((TAN(RADIANS($AI108))/((TAN(RADIANS($AG108))*SIN(RADIANS(ABS($AH108-$AJ108))))))-(COS(RADIANS(ABS($AH108-$AJ108)))/SIN(RADIANS(ABS($AH108-$AJ108)))))))-180))))</f>
        <v>99.546323571295318</v>
      </c>
      <c r="AL108" s="30">
        <f t="shared" si="15"/>
        <v>99.546323571295318</v>
      </c>
      <c r="AM108" s="30">
        <f t="shared" ref="AM108:AM171" si="25">+ABS(DEGREES(ATAN((COS(RADIANS(ABS($AK108+180-(IF($AH108&gt;$AJ108,MAX($AI108,$AH108),MIN($AH108,$AJ108))))))/(TAN(RADIANS($AG108)))))))</f>
        <v>33.630572433162712</v>
      </c>
      <c r="AN108" s="30">
        <f t="shared" si="16"/>
        <v>189.54632357129532</v>
      </c>
      <c r="AO108" s="30">
        <f t="shared" si="17"/>
        <v>56.369427566837288</v>
      </c>
      <c r="AP108" s="31">
        <f t="shared" ref="AP108:AP171" si="26">IF(($AL108&lt;180),$AL108+180,$AL108-180)</f>
        <v>279.54632357129532</v>
      </c>
      <c r="AQ108" s="31">
        <f t="shared" si="18"/>
        <v>56.369427566837288</v>
      </c>
    </row>
    <row r="109" spans="1:53">
      <c r="A109" s="82">
        <v>43321</v>
      </c>
      <c r="B109" s="30" t="s">
        <v>1382</v>
      </c>
      <c r="D109" s="30" t="s">
        <v>1383</v>
      </c>
      <c r="E109" s="30">
        <v>37</v>
      </c>
      <c r="F109" s="30">
        <v>3</v>
      </c>
      <c r="G109" s="67" t="str">
        <f t="shared" si="23"/>
        <v>37-3</v>
      </c>
      <c r="H109" s="2">
        <v>38</v>
      </c>
      <c r="I109" s="2">
        <v>38.200000000000003</v>
      </c>
      <c r="J109" s="68" t="str">
        <f>IF(((VLOOKUP($G109,Depth_Lookup!$A$3:$J$561,9,FALSE))-(I109/100))&gt;=0,"Good","Too Long")</f>
        <v>Good</v>
      </c>
      <c r="K109" s="69">
        <f>(VLOOKUP($G109,Depth_Lookup!$A$3:$J$561,10,FALSE))+(H109/100)</f>
        <v>88.344999999999999</v>
      </c>
      <c r="L109" s="69">
        <f>(VLOOKUP($G109,Depth_Lookup!$A$3:$J$561,10,FALSE))+(I109/100)</f>
        <v>88.347000000000008</v>
      </c>
      <c r="M109" s="34" t="s">
        <v>246</v>
      </c>
      <c r="N109" s="1"/>
      <c r="Q109" s="31" t="e">
        <f>VLOOKUP(P109,[1]definitions_list_lookup!$AT$3:$AU$5,2,FALSE)</f>
        <v>#N/A</v>
      </c>
      <c r="R109" s="30">
        <v>0.1</v>
      </c>
      <c r="S109" s="30" t="s">
        <v>158</v>
      </c>
      <c r="T109" s="31">
        <f>VLOOKUP(S109,definitions_list_lookup!$AI$12:$AJ$17,2,FALSE)</f>
        <v>1</v>
      </c>
      <c r="Z109" s="30" t="s">
        <v>246</v>
      </c>
      <c r="AB109" s="35" t="s">
        <v>1459</v>
      </c>
      <c r="AG109" s="30">
        <v>64</v>
      </c>
      <c r="AH109" s="30">
        <v>90</v>
      </c>
      <c r="AI109" s="30">
        <v>3</v>
      </c>
      <c r="AJ109" s="30">
        <v>180</v>
      </c>
      <c r="AK109" s="30">
        <f t="shared" si="24"/>
        <v>-88.535782453113086</v>
      </c>
      <c r="AL109" s="30">
        <f t="shared" si="15"/>
        <v>271.46421754688691</v>
      </c>
      <c r="AM109" s="30">
        <f t="shared" si="25"/>
        <v>25.992628356095462</v>
      </c>
      <c r="AN109" s="30">
        <f t="shared" si="16"/>
        <v>1.4642175468869141</v>
      </c>
      <c r="AO109" s="30">
        <f t="shared" si="17"/>
        <v>64.007371643904534</v>
      </c>
      <c r="AP109" s="31">
        <f t="shared" si="26"/>
        <v>91.464217546886914</v>
      </c>
      <c r="AQ109" s="31">
        <f t="shared" si="18"/>
        <v>64.007371643904534</v>
      </c>
    </row>
    <row r="110" spans="1:53">
      <c r="A110" s="82">
        <v>43321</v>
      </c>
      <c r="B110" s="30" t="s">
        <v>1382</v>
      </c>
      <c r="D110" s="30" t="s">
        <v>1383</v>
      </c>
      <c r="E110" s="30">
        <v>37</v>
      </c>
      <c r="F110" s="30">
        <v>3</v>
      </c>
      <c r="G110" s="67" t="str">
        <f t="shared" si="23"/>
        <v>37-3</v>
      </c>
      <c r="H110" s="2">
        <v>86.8</v>
      </c>
      <c r="I110" s="2">
        <v>87</v>
      </c>
      <c r="J110" s="68" t="str">
        <f>IF(((VLOOKUP($G110,Depth_Lookup!$A$3:$J$561,9,FALSE))-(I110/100))&gt;=0,"Good","Too Long")</f>
        <v>Good</v>
      </c>
      <c r="K110" s="69">
        <f>(VLOOKUP($G110,Depth_Lookup!$A$3:$J$561,10,FALSE))+(H110/100)</f>
        <v>88.832999999999998</v>
      </c>
      <c r="L110" s="69">
        <f>(VLOOKUP($G110,Depth_Lookup!$A$3:$J$561,10,FALSE))+(I110/100)</f>
        <v>88.835000000000008</v>
      </c>
      <c r="M110" s="34" t="s">
        <v>246</v>
      </c>
      <c r="N110" s="1"/>
      <c r="Q110" s="31" t="e">
        <f>VLOOKUP(P110,[1]definitions_list_lookup!$AT$3:$AU$5,2,FALSE)</f>
        <v>#N/A</v>
      </c>
      <c r="R110" s="30">
        <v>0.1</v>
      </c>
      <c r="S110" s="30" t="s">
        <v>158</v>
      </c>
      <c r="T110" s="31">
        <f>VLOOKUP(S110,definitions_list_lookup!$AI$12:$AJ$17,2,FALSE)</f>
        <v>1</v>
      </c>
      <c r="Z110" s="30" t="s">
        <v>246</v>
      </c>
      <c r="AG110" s="30">
        <v>47</v>
      </c>
      <c r="AH110" s="30">
        <v>90</v>
      </c>
      <c r="AI110" s="30">
        <v>5</v>
      </c>
      <c r="AJ110" s="30">
        <v>0</v>
      </c>
      <c r="AK110" s="30">
        <f t="shared" si="24"/>
        <v>-94.664117577847435</v>
      </c>
      <c r="AL110" s="30">
        <f t="shared" si="15"/>
        <v>265.33588242215257</v>
      </c>
      <c r="AM110" s="30">
        <f t="shared" si="25"/>
        <v>42.905217895533802</v>
      </c>
      <c r="AN110" s="30">
        <f t="shared" si="16"/>
        <v>355.33588242215257</v>
      </c>
      <c r="AO110" s="30">
        <f t="shared" si="17"/>
        <v>47.094782104466198</v>
      </c>
      <c r="AP110" s="31">
        <f t="shared" si="26"/>
        <v>85.335882422152565</v>
      </c>
      <c r="AQ110" s="31">
        <f t="shared" si="18"/>
        <v>47.094782104466198</v>
      </c>
    </row>
    <row r="111" spans="1:53">
      <c r="A111" s="82">
        <v>43321</v>
      </c>
      <c r="B111" s="30" t="s">
        <v>1382</v>
      </c>
      <c r="D111" s="30" t="s">
        <v>1383</v>
      </c>
      <c r="E111" s="30">
        <v>37</v>
      </c>
      <c r="F111" s="30">
        <v>4</v>
      </c>
      <c r="G111" s="67" t="str">
        <f t="shared" si="23"/>
        <v>37-4</v>
      </c>
      <c r="H111" s="2">
        <v>33.4</v>
      </c>
      <c r="I111" s="2">
        <v>34.5</v>
      </c>
      <c r="J111" s="68" t="str">
        <f>IF(((VLOOKUP($G111,Depth_Lookup!$A$3:$J$561,9,FALSE))-(I111/100))&gt;=0,"Good","Too Long")</f>
        <v>Good</v>
      </c>
      <c r="K111" s="69">
        <f>(VLOOKUP($G111,Depth_Lookup!$A$3:$J$561,10,FALSE))+(H111/100)</f>
        <v>89.269000000000005</v>
      </c>
      <c r="L111" s="69">
        <f>(VLOOKUP($G111,Depth_Lookup!$A$3:$J$561,10,FALSE))+(I111/100)</f>
        <v>89.28</v>
      </c>
      <c r="M111" s="34" t="s">
        <v>244</v>
      </c>
      <c r="N111" s="1"/>
      <c r="Q111" s="31" t="e">
        <f>VLOOKUP(P111,[1]definitions_list_lookup!$AT$3:$AU$5,2,FALSE)</f>
        <v>#N/A</v>
      </c>
      <c r="R111" s="30">
        <v>0.3</v>
      </c>
      <c r="S111" s="30" t="s">
        <v>158</v>
      </c>
      <c r="T111" s="31">
        <f>VLOOKUP(S111,definitions_list_lookup!$AI$12:$AJ$17,2,FALSE)</f>
        <v>1</v>
      </c>
      <c r="Z111" s="30" t="s">
        <v>244</v>
      </c>
      <c r="AG111" s="30">
        <v>35</v>
      </c>
      <c r="AH111" s="30">
        <v>270</v>
      </c>
      <c r="AI111" s="30">
        <v>42</v>
      </c>
      <c r="AJ111" s="30">
        <v>0</v>
      </c>
      <c r="AK111" s="30">
        <f t="shared" si="24"/>
        <v>142.12924782003427</v>
      </c>
      <c r="AL111" s="30">
        <f t="shared" si="15"/>
        <v>142.12924782003427</v>
      </c>
      <c r="AM111" s="30">
        <f t="shared" si="25"/>
        <v>41.241524552563526</v>
      </c>
      <c r="AN111" s="30">
        <f t="shared" si="16"/>
        <v>232.12924782003427</v>
      </c>
      <c r="AO111" s="30">
        <f t="shared" si="17"/>
        <v>48.758475447436474</v>
      </c>
      <c r="AP111" s="31">
        <f t="shared" si="26"/>
        <v>322.12924782003427</v>
      </c>
      <c r="AQ111" s="31">
        <f t="shared" si="18"/>
        <v>48.758475447436474</v>
      </c>
    </row>
    <row r="112" spans="1:53" ht="42">
      <c r="A112" s="82">
        <v>43321</v>
      </c>
      <c r="B112" s="30" t="s">
        <v>1382</v>
      </c>
      <c r="D112" s="30" t="s">
        <v>1383</v>
      </c>
      <c r="E112" s="30">
        <v>38</v>
      </c>
      <c r="F112" s="30">
        <v>1</v>
      </c>
      <c r="G112" s="67" t="str">
        <f t="shared" si="23"/>
        <v>38-1</v>
      </c>
      <c r="H112" s="2">
        <v>79.599999999999994</v>
      </c>
      <c r="I112" s="2">
        <v>81.400000000000006</v>
      </c>
      <c r="J112" s="68" t="str">
        <f>IF(((VLOOKUP($G112,Depth_Lookup!$A$3:$J$561,9,FALSE))-(I112/100))&gt;=0,"Good","Too Long")</f>
        <v>Good</v>
      </c>
      <c r="K112" s="69">
        <f>(VLOOKUP($G112,Depth_Lookup!$A$3:$J$561,10,FALSE))+(H112/100)</f>
        <v>90.496000000000009</v>
      </c>
      <c r="L112" s="69">
        <f>(VLOOKUP($G112,Depth_Lookup!$A$3:$J$561,10,FALSE))+(I112/100)</f>
        <v>90.51400000000001</v>
      </c>
      <c r="M112" s="34" t="s">
        <v>1381</v>
      </c>
      <c r="N112" s="1" t="s">
        <v>263</v>
      </c>
      <c r="P112" s="30" t="s">
        <v>202</v>
      </c>
      <c r="Q112" s="31">
        <f>VLOOKUP(P112,[1]definitions_list_lookup!$AT$3:$AU$5,2,FALSE)</f>
        <v>1</v>
      </c>
      <c r="R112" s="30">
        <v>1</v>
      </c>
      <c r="S112" s="30" t="s">
        <v>259</v>
      </c>
      <c r="T112" s="31">
        <f>VLOOKUP(S112,definitions_list_lookup!$AI$12:$AJ$17,2,FALSE)</f>
        <v>4</v>
      </c>
      <c r="AG112" s="30">
        <v>61</v>
      </c>
      <c r="AH112" s="30">
        <v>90</v>
      </c>
      <c r="AI112" s="30">
        <v>11</v>
      </c>
      <c r="AJ112" s="30">
        <v>0</v>
      </c>
      <c r="AK112" s="30">
        <f t="shared" si="24"/>
        <v>-96.149710031388025</v>
      </c>
      <c r="AL112" s="30">
        <f t="shared" si="15"/>
        <v>263.85028996861195</v>
      </c>
      <c r="AM112" s="30">
        <f t="shared" si="25"/>
        <v>28.860003522036251</v>
      </c>
      <c r="AN112" s="30">
        <f t="shared" si="16"/>
        <v>353.85028996861195</v>
      </c>
      <c r="AO112" s="30">
        <f t="shared" si="17"/>
        <v>61.139996477963749</v>
      </c>
      <c r="AP112" s="31">
        <f t="shared" si="26"/>
        <v>83.850289968611946</v>
      </c>
      <c r="AQ112" s="31">
        <f t="shared" si="18"/>
        <v>61.139996477963749</v>
      </c>
      <c r="AS112" s="30" t="s">
        <v>1426</v>
      </c>
    </row>
    <row r="113" spans="1:43" ht="28">
      <c r="A113" s="82">
        <v>43321</v>
      </c>
      <c r="B113" s="30" t="s">
        <v>1382</v>
      </c>
      <c r="D113" s="30" t="s">
        <v>1383</v>
      </c>
      <c r="E113" s="30">
        <v>38</v>
      </c>
      <c r="F113" s="30">
        <v>3</v>
      </c>
      <c r="G113" s="67" t="str">
        <f t="shared" si="23"/>
        <v>38-3</v>
      </c>
      <c r="H113" s="2">
        <v>4.2</v>
      </c>
      <c r="I113" s="2">
        <v>4.7</v>
      </c>
      <c r="J113" s="68" t="str">
        <f>IF(((VLOOKUP($G113,Depth_Lookup!$A$3:$J$561,9,FALSE))-(I113/100))&gt;=0,"Good","Too Long")</f>
        <v>Good</v>
      </c>
      <c r="K113" s="69">
        <f>(VLOOKUP($G113,Depth_Lookup!$A$3:$J$561,10,FALSE))+(H113/100)</f>
        <v>91.052000000000007</v>
      </c>
      <c r="L113" s="69">
        <f>(VLOOKUP($G113,Depth_Lookup!$A$3:$J$561,10,FALSE))+(I113/100)</f>
        <v>91.057000000000002</v>
      </c>
      <c r="M113" s="34" t="s">
        <v>243</v>
      </c>
      <c r="N113" s="1" t="s">
        <v>155</v>
      </c>
      <c r="O113" s="30" t="s">
        <v>153</v>
      </c>
      <c r="P113" s="30" t="s">
        <v>202</v>
      </c>
      <c r="Q113" s="31">
        <f>VLOOKUP(P113,[1]definitions_list_lookup!$AT$3:$AU$5,2,FALSE)</f>
        <v>1</v>
      </c>
      <c r="R113" s="30">
        <v>1</v>
      </c>
      <c r="S113" s="30" t="s">
        <v>258</v>
      </c>
      <c r="T113" s="31">
        <f>VLOOKUP(S113,definitions_list_lookup!$AI$12:$AJ$17,2,FALSE)</f>
        <v>3</v>
      </c>
      <c r="Z113" s="30" t="s">
        <v>243</v>
      </c>
      <c r="AB113" s="35" t="s">
        <v>1460</v>
      </c>
      <c r="AG113" s="30">
        <v>31</v>
      </c>
      <c r="AH113" s="30">
        <v>90</v>
      </c>
      <c r="AI113" s="30">
        <v>10</v>
      </c>
      <c r="AJ113" s="30">
        <v>0</v>
      </c>
      <c r="AK113" s="30">
        <f t="shared" si="24"/>
        <v>-106.3547153802261</v>
      </c>
      <c r="AL113" s="30">
        <f t="shared" si="15"/>
        <v>253.64528461977392</v>
      </c>
      <c r="AM113" s="30">
        <f t="shared" si="25"/>
        <v>57.945259291296608</v>
      </c>
      <c r="AN113" s="30">
        <f t="shared" si="16"/>
        <v>343.64528461977392</v>
      </c>
      <c r="AO113" s="30">
        <f t="shared" si="17"/>
        <v>32.054740708703392</v>
      </c>
      <c r="AP113" s="31">
        <f t="shared" si="26"/>
        <v>73.645284619773918</v>
      </c>
      <c r="AQ113" s="31">
        <f t="shared" si="18"/>
        <v>32.054740708703392</v>
      </c>
    </row>
    <row r="114" spans="1:43" ht="28">
      <c r="A114" s="82">
        <v>43321</v>
      </c>
      <c r="B114" s="30" t="s">
        <v>1382</v>
      </c>
      <c r="D114" s="30" t="s">
        <v>1383</v>
      </c>
      <c r="E114" s="30">
        <v>38</v>
      </c>
      <c r="F114" s="30">
        <v>3</v>
      </c>
      <c r="G114" s="67" t="str">
        <f t="shared" si="23"/>
        <v>38-3</v>
      </c>
      <c r="H114" s="2">
        <v>23.5</v>
      </c>
      <c r="I114" s="2">
        <v>34</v>
      </c>
      <c r="J114" s="68" t="str">
        <f>IF(((VLOOKUP($G114,Depth_Lookup!$A$3:$J$561,9,FALSE))-(I114/100))&gt;=0,"Good","Too Long")</f>
        <v>Good</v>
      </c>
      <c r="K114" s="69">
        <f>(VLOOKUP($G114,Depth_Lookup!$A$3:$J$561,10,FALSE))+(H114/100)</f>
        <v>91.245000000000005</v>
      </c>
      <c r="L114" s="69">
        <f>(VLOOKUP($G114,Depth_Lookup!$A$3:$J$561,10,FALSE))+(I114/100)</f>
        <v>91.350000000000009</v>
      </c>
      <c r="M114" s="34" t="s">
        <v>242</v>
      </c>
      <c r="N114" s="1" t="s">
        <v>154</v>
      </c>
      <c r="O114" s="30" t="s">
        <v>153</v>
      </c>
      <c r="P114" s="30" t="s">
        <v>203</v>
      </c>
      <c r="Q114" s="31">
        <f>VLOOKUP(P114,[1]definitions_list_lookup!$AT$3:$AU$5,2,FALSE)</f>
        <v>2</v>
      </c>
      <c r="R114" s="30">
        <v>6.5</v>
      </c>
      <c r="S114" s="30" t="s">
        <v>159</v>
      </c>
      <c r="T114" s="31">
        <f>VLOOKUP(S114,definitions_list_lookup!$AI$12:$AJ$17,2,FALSE)</f>
        <v>2</v>
      </c>
      <c r="X114" s="30">
        <v>3</v>
      </c>
      <c r="Y114" s="30" t="s">
        <v>1388</v>
      </c>
      <c r="Z114" s="30" t="s">
        <v>242</v>
      </c>
      <c r="AA114" s="30" t="s">
        <v>167</v>
      </c>
      <c r="AB114" s="35" t="s">
        <v>1461</v>
      </c>
      <c r="AG114" s="30">
        <v>50</v>
      </c>
      <c r="AH114" s="30">
        <v>90</v>
      </c>
      <c r="AI114" s="30">
        <v>31</v>
      </c>
      <c r="AJ114" s="30">
        <v>0</v>
      </c>
      <c r="AK114" s="30">
        <f t="shared" si="24"/>
        <v>-116.75641562357548</v>
      </c>
      <c r="AL114" s="30">
        <f t="shared" si="15"/>
        <v>243.24358437642451</v>
      </c>
      <c r="AM114" s="30">
        <f t="shared" si="25"/>
        <v>36.8426062149396</v>
      </c>
      <c r="AN114" s="30">
        <f t="shared" si="16"/>
        <v>333.24358437642451</v>
      </c>
      <c r="AO114" s="30">
        <f t="shared" si="17"/>
        <v>53.1573937850604</v>
      </c>
      <c r="AP114" s="31">
        <f t="shared" si="26"/>
        <v>63.243584376424508</v>
      </c>
      <c r="AQ114" s="31">
        <f t="shared" si="18"/>
        <v>53.1573937850604</v>
      </c>
    </row>
    <row r="115" spans="1:43">
      <c r="A115" s="82">
        <v>43321</v>
      </c>
      <c r="B115" s="30" t="s">
        <v>1382</v>
      </c>
      <c r="D115" s="30" t="s">
        <v>1383</v>
      </c>
      <c r="E115" s="30">
        <v>38</v>
      </c>
      <c r="F115" s="30">
        <v>3</v>
      </c>
      <c r="G115" s="67" t="str">
        <f t="shared" si="23"/>
        <v>38-3</v>
      </c>
      <c r="H115" s="2">
        <v>46.5</v>
      </c>
      <c r="I115" s="2">
        <v>47</v>
      </c>
      <c r="J115" s="68" t="str">
        <f>IF(((VLOOKUP($G115,Depth_Lookup!$A$3:$J$561,9,FALSE))-(I115/100))&gt;=0,"Good","Too Long")</f>
        <v>Good</v>
      </c>
      <c r="K115" s="69">
        <f>(VLOOKUP($G115,Depth_Lookup!$A$3:$J$561,10,FALSE))+(H115/100)</f>
        <v>91.475000000000009</v>
      </c>
      <c r="L115" s="69">
        <f>(VLOOKUP($G115,Depth_Lookup!$A$3:$J$561,10,FALSE))+(I115/100)</f>
        <v>91.48</v>
      </c>
      <c r="M115" s="34" t="s">
        <v>242</v>
      </c>
      <c r="N115" s="1"/>
      <c r="Q115" s="31" t="e">
        <f>VLOOKUP(P115,[1]definitions_list_lookup!$AT$3:$AU$5,2,FALSE)</f>
        <v>#N/A</v>
      </c>
      <c r="R115" s="30">
        <v>0.2</v>
      </c>
      <c r="S115" s="30" t="s">
        <v>159</v>
      </c>
      <c r="T115" s="31">
        <f>VLOOKUP(S115,definitions_list_lookup!$AI$12:$AJ$17,2,FALSE)</f>
        <v>2</v>
      </c>
      <c r="X115" s="30">
        <v>1.5</v>
      </c>
      <c r="Y115" s="30" t="s">
        <v>1388</v>
      </c>
      <c r="Z115" s="30" t="s">
        <v>242</v>
      </c>
      <c r="AG115" s="30">
        <v>51</v>
      </c>
      <c r="AH115" s="30">
        <v>90</v>
      </c>
      <c r="AI115" s="30">
        <v>46</v>
      </c>
      <c r="AJ115" s="30">
        <v>0</v>
      </c>
      <c r="AK115" s="30">
        <f t="shared" si="24"/>
        <v>-129.98171395032193</v>
      </c>
      <c r="AL115" s="30">
        <f t="shared" si="15"/>
        <v>230.01828604967807</v>
      </c>
      <c r="AM115" s="30">
        <f t="shared" si="25"/>
        <v>31.819463041759626</v>
      </c>
      <c r="AN115" s="30">
        <f t="shared" si="16"/>
        <v>320.01828604967807</v>
      </c>
      <c r="AO115" s="30">
        <f t="shared" si="17"/>
        <v>58.180536958240374</v>
      </c>
      <c r="AP115" s="31">
        <f t="shared" si="26"/>
        <v>50.018286049678068</v>
      </c>
      <c r="AQ115" s="31">
        <f t="shared" si="18"/>
        <v>58.180536958240374</v>
      </c>
    </row>
    <row r="116" spans="1:43" ht="42">
      <c r="A116" s="82">
        <v>43321</v>
      </c>
      <c r="B116" s="30" t="s">
        <v>1382</v>
      </c>
      <c r="D116" s="30" t="s">
        <v>1383</v>
      </c>
      <c r="E116" s="30">
        <v>38</v>
      </c>
      <c r="F116" s="30">
        <v>3</v>
      </c>
      <c r="G116" s="67" t="str">
        <f t="shared" si="23"/>
        <v>38-3</v>
      </c>
      <c r="H116" s="2">
        <v>6.8</v>
      </c>
      <c r="I116" s="2">
        <v>72.2</v>
      </c>
      <c r="J116" s="68" t="str">
        <f>IF(((VLOOKUP($G116,Depth_Lookup!$A$3:$J$561,9,FALSE))-(I116/100))&gt;=0,"Good","Too Long")</f>
        <v>Good</v>
      </c>
      <c r="K116" s="69">
        <f>(VLOOKUP($G116,Depth_Lookup!$A$3:$J$561,10,FALSE))+(H116/100)</f>
        <v>91.078000000000003</v>
      </c>
      <c r="L116" s="69">
        <f>(VLOOKUP($G116,Depth_Lookup!$A$3:$J$561,10,FALSE))+(I116/100)</f>
        <v>91.731999999999999</v>
      </c>
      <c r="M116" s="34" t="s">
        <v>242</v>
      </c>
      <c r="N116" s="1" t="s">
        <v>263</v>
      </c>
      <c r="O116" s="30" t="s">
        <v>153</v>
      </c>
      <c r="P116" s="30" t="s">
        <v>202</v>
      </c>
      <c r="Q116" s="31">
        <f>VLOOKUP(P116,[1]definitions_list_lookup!$AT$3:$AU$5,2,FALSE)</f>
        <v>1</v>
      </c>
      <c r="R116" s="30">
        <v>9</v>
      </c>
      <c r="S116" s="30" t="s">
        <v>258</v>
      </c>
      <c r="T116" s="31">
        <f>VLOOKUP(S116,definitions_list_lookup!$AI$12:$AJ$17,2,FALSE)</f>
        <v>3</v>
      </c>
      <c r="Z116" s="30" t="s">
        <v>242</v>
      </c>
      <c r="AA116" s="30" t="s">
        <v>167</v>
      </c>
      <c r="AB116" s="35" t="s">
        <v>1462</v>
      </c>
      <c r="AG116" s="30">
        <v>32</v>
      </c>
      <c r="AH116" s="30">
        <v>90</v>
      </c>
      <c r="AI116" s="30">
        <v>19</v>
      </c>
      <c r="AJ116" s="30">
        <v>0</v>
      </c>
      <c r="AK116" s="30">
        <f t="shared" si="24"/>
        <v>-118.85649455741991</v>
      </c>
      <c r="AL116" s="30">
        <f t="shared" si="15"/>
        <v>241.14350544258008</v>
      </c>
      <c r="AM116" s="30">
        <f t="shared" si="25"/>
        <v>54.493713435403507</v>
      </c>
      <c r="AN116" s="30">
        <f t="shared" si="16"/>
        <v>331.14350544258008</v>
      </c>
      <c r="AO116" s="30">
        <f t="shared" si="17"/>
        <v>35.506286564596493</v>
      </c>
      <c r="AP116" s="31">
        <f t="shared" si="26"/>
        <v>61.143505442580079</v>
      </c>
      <c r="AQ116" s="31">
        <f t="shared" si="18"/>
        <v>35.506286564596493</v>
      </c>
    </row>
    <row r="117" spans="1:43" ht="42">
      <c r="A117" s="82">
        <v>43321</v>
      </c>
      <c r="B117" s="30" t="s">
        <v>1382</v>
      </c>
      <c r="D117" s="30" t="s">
        <v>1383</v>
      </c>
      <c r="E117" s="30">
        <v>38</v>
      </c>
      <c r="F117" s="30">
        <v>4</v>
      </c>
      <c r="G117" s="67" t="str">
        <f t="shared" si="23"/>
        <v>38-4</v>
      </c>
      <c r="H117" s="2">
        <v>0.8</v>
      </c>
      <c r="I117" s="2">
        <v>13</v>
      </c>
      <c r="J117" s="68" t="str">
        <f>IF(((VLOOKUP($G117,Depth_Lookup!$A$3:$J$561,9,FALSE))-(I117/100))&gt;=0,"Good","Too Long")</f>
        <v>Good</v>
      </c>
      <c r="K117" s="69">
        <f>(VLOOKUP($G117,Depth_Lookup!$A$3:$J$561,10,FALSE))+(H117/100)</f>
        <v>91.742999999999995</v>
      </c>
      <c r="L117" s="69">
        <f>(VLOOKUP($G117,Depth_Lookup!$A$3:$J$561,10,FALSE))+(I117/100)</f>
        <v>91.864999999999995</v>
      </c>
      <c r="M117" s="34" t="s">
        <v>242</v>
      </c>
      <c r="N117" s="1" t="s">
        <v>263</v>
      </c>
      <c r="O117" s="30" t="s">
        <v>153</v>
      </c>
      <c r="P117" s="30" t="s">
        <v>202</v>
      </c>
      <c r="Q117" s="31">
        <f>VLOOKUP(P117,[1]definitions_list_lookup!$AT$3:$AU$5,2,FALSE)</f>
        <v>1</v>
      </c>
      <c r="R117" s="30">
        <v>12</v>
      </c>
      <c r="S117" s="30" t="s">
        <v>258</v>
      </c>
      <c r="T117" s="31">
        <f>VLOOKUP(S117,definitions_list_lookup!$AI$12:$AJ$17,2,FALSE)</f>
        <v>3</v>
      </c>
      <c r="Z117" s="30" t="s">
        <v>242</v>
      </c>
      <c r="AA117" s="30" t="s">
        <v>167</v>
      </c>
      <c r="AB117" s="35" t="s">
        <v>1463</v>
      </c>
      <c r="AG117" s="30">
        <v>25</v>
      </c>
      <c r="AH117" s="30">
        <v>90</v>
      </c>
      <c r="AI117" s="30">
        <v>15</v>
      </c>
      <c r="AJ117" s="30">
        <v>0</v>
      </c>
      <c r="AK117" s="30">
        <f t="shared" si="24"/>
        <v>-119.88248913028352</v>
      </c>
      <c r="AL117" s="30">
        <f t="shared" si="15"/>
        <v>240.11751086971648</v>
      </c>
      <c r="AM117" s="30">
        <f t="shared" si="25"/>
        <v>61.72819149498212</v>
      </c>
      <c r="AN117" s="30">
        <f t="shared" si="16"/>
        <v>330.11751086971651</v>
      </c>
      <c r="AO117" s="30">
        <f t="shared" si="17"/>
        <v>28.27180850501788</v>
      </c>
      <c r="AP117" s="31">
        <f t="shared" si="26"/>
        <v>60.117510869716483</v>
      </c>
      <c r="AQ117" s="31">
        <f t="shared" si="18"/>
        <v>28.27180850501788</v>
      </c>
    </row>
    <row r="118" spans="1:43" ht="42">
      <c r="A118" s="82">
        <v>43321</v>
      </c>
      <c r="B118" s="30" t="s">
        <v>1382</v>
      </c>
      <c r="D118" s="30" t="s">
        <v>1383</v>
      </c>
      <c r="E118" s="30">
        <v>38</v>
      </c>
      <c r="F118" s="30">
        <v>4</v>
      </c>
      <c r="G118" s="67" t="str">
        <f t="shared" si="23"/>
        <v>38-4</v>
      </c>
      <c r="H118" s="2">
        <v>31.8</v>
      </c>
      <c r="I118" s="2">
        <v>33</v>
      </c>
      <c r="J118" s="68" t="str">
        <f>IF(((VLOOKUP($G118,Depth_Lookup!$A$3:$J$561,9,FALSE))-(I118/100))&gt;=0,"Good","Too Long")</f>
        <v>Good</v>
      </c>
      <c r="K118" s="69">
        <f>(VLOOKUP($G118,Depth_Lookup!$A$3:$J$561,10,FALSE))+(H118/100)</f>
        <v>92.052999999999997</v>
      </c>
      <c r="L118" s="69">
        <f>(VLOOKUP($G118,Depth_Lookup!$A$3:$J$561,10,FALSE))+(I118/100)</f>
        <v>92.064999999999998</v>
      </c>
      <c r="M118" s="34" t="s">
        <v>1381</v>
      </c>
      <c r="N118" s="1" t="s">
        <v>263</v>
      </c>
      <c r="O118" s="30" t="s">
        <v>153</v>
      </c>
      <c r="P118" s="30" t="s">
        <v>203</v>
      </c>
      <c r="Q118" s="31">
        <f>VLOOKUP(P118,[1]definitions_list_lookup!$AT$3:$AU$5,2,FALSE)</f>
        <v>2</v>
      </c>
      <c r="R118" s="30">
        <v>1</v>
      </c>
      <c r="S118" s="30" t="s">
        <v>259</v>
      </c>
      <c r="T118" s="31">
        <f>VLOOKUP(S118,definitions_list_lookup!$AI$12:$AJ$17,2,FALSE)</f>
        <v>4</v>
      </c>
      <c r="Z118" s="30" t="s">
        <v>243</v>
      </c>
      <c r="AB118" s="35" t="s">
        <v>1464</v>
      </c>
      <c r="AG118" s="30">
        <v>27</v>
      </c>
      <c r="AH118" s="30">
        <v>90</v>
      </c>
      <c r="AI118" s="30">
        <v>17</v>
      </c>
      <c r="AJ118" s="30">
        <v>0</v>
      </c>
      <c r="AK118" s="30">
        <f t="shared" si="24"/>
        <v>-120.96503081053238</v>
      </c>
      <c r="AL118" s="30">
        <f t="shared" si="15"/>
        <v>239.03496918946763</v>
      </c>
      <c r="AM118" s="30">
        <f t="shared" si="25"/>
        <v>59.280727002131279</v>
      </c>
      <c r="AN118" s="30">
        <f t="shared" si="16"/>
        <v>329.03496918946763</v>
      </c>
      <c r="AO118" s="30">
        <f t="shared" si="17"/>
        <v>30.719272997868721</v>
      </c>
      <c r="AP118" s="31">
        <f t="shared" si="26"/>
        <v>59.034969189467631</v>
      </c>
      <c r="AQ118" s="31">
        <f t="shared" si="18"/>
        <v>30.719272997868721</v>
      </c>
    </row>
    <row r="119" spans="1:43">
      <c r="A119" s="82">
        <v>43321</v>
      </c>
      <c r="B119" s="30" t="s">
        <v>1382</v>
      </c>
      <c r="D119" s="30" t="s">
        <v>1383</v>
      </c>
      <c r="E119" s="30">
        <v>38</v>
      </c>
      <c r="F119" s="30">
        <v>4</v>
      </c>
      <c r="G119" s="67" t="str">
        <f t="shared" si="23"/>
        <v>38-4</v>
      </c>
      <c r="H119" s="2">
        <v>60</v>
      </c>
      <c r="I119" s="2">
        <v>60.3</v>
      </c>
      <c r="J119" s="68" t="str">
        <f>IF(((VLOOKUP($G119,Depth_Lookup!$A$3:$J$561,9,FALSE))-(I119/100))&gt;=0,"Good","Too Long")</f>
        <v>Good</v>
      </c>
      <c r="K119" s="69">
        <f>(VLOOKUP($G119,Depth_Lookup!$A$3:$J$561,10,FALSE))+(H119/100)</f>
        <v>92.334999999999994</v>
      </c>
      <c r="L119" s="69">
        <f>(VLOOKUP($G119,Depth_Lookup!$A$3:$J$561,10,FALSE))+(I119/100)</f>
        <v>92.337999999999994</v>
      </c>
      <c r="M119" s="34" t="s">
        <v>244</v>
      </c>
      <c r="N119" s="1"/>
      <c r="Q119" s="31" t="e">
        <f>VLOOKUP(P119,[1]definitions_list_lookup!$AT$3:$AU$5,2,FALSE)</f>
        <v>#N/A</v>
      </c>
      <c r="R119" s="30">
        <v>0.2</v>
      </c>
      <c r="S119" s="30" t="s">
        <v>158</v>
      </c>
      <c r="T119" s="31">
        <f>VLOOKUP(S119,definitions_list_lookup!$AI$12:$AJ$17,2,FALSE)</f>
        <v>1</v>
      </c>
      <c r="X119" s="30">
        <v>1</v>
      </c>
      <c r="Y119" s="30" t="s">
        <v>1388</v>
      </c>
      <c r="Z119" s="30" t="s">
        <v>244</v>
      </c>
      <c r="AG119" s="30">
        <v>25</v>
      </c>
      <c r="AH119" s="30">
        <v>90</v>
      </c>
      <c r="AI119" s="30">
        <v>11</v>
      </c>
      <c r="AJ119" s="30">
        <v>0</v>
      </c>
      <c r="AK119" s="30">
        <f t="shared" si="24"/>
        <v>-112.62881071698132</v>
      </c>
      <c r="AL119" s="30">
        <f t="shared" si="15"/>
        <v>247.37118928301868</v>
      </c>
      <c r="AM119" s="30">
        <f t="shared" si="25"/>
        <v>63.19711722640065</v>
      </c>
      <c r="AN119" s="30">
        <f t="shared" si="16"/>
        <v>337.37118928301868</v>
      </c>
      <c r="AO119" s="30">
        <f t="shared" si="17"/>
        <v>26.80288277359935</v>
      </c>
      <c r="AP119" s="31">
        <f t="shared" si="26"/>
        <v>67.37118928301868</v>
      </c>
      <c r="AQ119" s="31">
        <f t="shared" si="18"/>
        <v>26.80288277359935</v>
      </c>
    </row>
    <row r="120" spans="1:43" ht="42">
      <c r="A120" s="82">
        <v>43321</v>
      </c>
      <c r="B120" s="30" t="s">
        <v>1382</v>
      </c>
      <c r="D120" s="30" t="s">
        <v>1383</v>
      </c>
      <c r="E120" s="30">
        <v>39</v>
      </c>
      <c r="F120" s="30">
        <v>1</v>
      </c>
      <c r="G120" s="67" t="str">
        <f t="shared" si="23"/>
        <v>39-1</v>
      </c>
      <c r="H120" s="2">
        <v>44</v>
      </c>
      <c r="I120" s="2">
        <v>44.7</v>
      </c>
      <c r="J120" s="68" t="str">
        <f>IF(((VLOOKUP($G120,Depth_Lookup!$A$3:$J$561,9,FALSE))-(I120/100))&gt;=0,"Good","Too Long")</f>
        <v>Good</v>
      </c>
      <c r="K120" s="69">
        <f>(VLOOKUP($G120,Depth_Lookup!$A$3:$J$561,10,FALSE))+(H120/100)</f>
        <v>93.14</v>
      </c>
      <c r="L120" s="69">
        <f>(VLOOKUP($G120,Depth_Lookup!$A$3:$J$561,10,FALSE))+(I120/100)</f>
        <v>93.147000000000006</v>
      </c>
      <c r="M120" s="34" t="s">
        <v>1381</v>
      </c>
      <c r="N120" s="1" t="s">
        <v>263</v>
      </c>
      <c r="O120" s="30" t="s">
        <v>153</v>
      </c>
      <c r="P120" s="30" t="s">
        <v>202</v>
      </c>
      <c r="Q120" s="31">
        <f>VLOOKUP(P120,[1]definitions_list_lookup!$AT$3:$AU$5,2,FALSE)</f>
        <v>1</v>
      </c>
      <c r="R120" s="30">
        <v>0.7</v>
      </c>
      <c r="S120" s="30" t="s">
        <v>259</v>
      </c>
      <c r="T120" s="31">
        <f>VLOOKUP(S120,definitions_list_lookup!$AI$12:$AJ$17,2,FALSE)</f>
        <v>4</v>
      </c>
      <c r="Z120" s="30" t="s">
        <v>243</v>
      </c>
      <c r="AG120" s="30">
        <v>45</v>
      </c>
      <c r="AH120" s="30">
        <v>90</v>
      </c>
      <c r="AI120" s="30">
        <v>35</v>
      </c>
      <c r="AJ120" s="30">
        <v>0</v>
      </c>
      <c r="AK120" s="30">
        <f t="shared" si="24"/>
        <v>-125</v>
      </c>
      <c r="AL120" s="30">
        <f t="shared" si="15"/>
        <v>235</v>
      </c>
      <c r="AM120" s="30">
        <f t="shared" si="25"/>
        <v>39.32268990964004</v>
      </c>
      <c r="AN120" s="30">
        <f t="shared" si="16"/>
        <v>325</v>
      </c>
      <c r="AO120" s="30">
        <f t="shared" si="17"/>
        <v>50.67731009035996</v>
      </c>
      <c r="AP120" s="31">
        <f t="shared" si="26"/>
        <v>55</v>
      </c>
      <c r="AQ120" s="31">
        <f t="shared" si="18"/>
        <v>50.67731009035996</v>
      </c>
    </row>
    <row r="121" spans="1:43">
      <c r="A121" s="82">
        <v>43321</v>
      </c>
      <c r="B121" s="30" t="s">
        <v>1382</v>
      </c>
      <c r="D121" s="30" t="s">
        <v>1383</v>
      </c>
      <c r="E121" s="30">
        <v>39</v>
      </c>
      <c r="F121" s="30">
        <v>1</v>
      </c>
      <c r="G121" s="67" t="str">
        <f t="shared" si="23"/>
        <v>39-1</v>
      </c>
      <c r="H121" s="2">
        <v>68.5</v>
      </c>
      <c r="I121" s="2">
        <v>69</v>
      </c>
      <c r="J121" s="68" t="str">
        <f>IF(((VLOOKUP($G121,Depth_Lookup!$A$3:$J$561,9,FALSE))-(I121/100))&gt;=0,"Good","Too Long")</f>
        <v>Good</v>
      </c>
      <c r="K121" s="69">
        <f>(VLOOKUP($G121,Depth_Lookup!$A$3:$J$561,10,FALSE))+(H121/100)</f>
        <v>93.385000000000005</v>
      </c>
      <c r="L121" s="69">
        <f>(VLOOKUP($G121,Depth_Lookup!$A$3:$J$561,10,FALSE))+(I121/100)</f>
        <v>93.39</v>
      </c>
      <c r="M121" s="34" t="s">
        <v>244</v>
      </c>
      <c r="N121" s="1"/>
      <c r="Q121" s="31" t="e">
        <f>VLOOKUP(P121,[1]definitions_list_lookup!$AT$3:$AU$5,2,FALSE)</f>
        <v>#N/A</v>
      </c>
      <c r="R121" s="30">
        <v>0.1</v>
      </c>
      <c r="S121" s="30" t="s">
        <v>158</v>
      </c>
      <c r="T121" s="31">
        <f>VLOOKUP(S121,definitions_list_lookup!$AI$12:$AJ$17,2,FALSE)</f>
        <v>1</v>
      </c>
      <c r="Y121" s="30" t="s">
        <v>1404</v>
      </c>
      <c r="Z121" s="30" t="s">
        <v>244</v>
      </c>
      <c r="AE121" s="30">
        <v>343</v>
      </c>
      <c r="AF121" s="30">
        <v>30</v>
      </c>
      <c r="AG121" s="30">
        <v>65</v>
      </c>
      <c r="AH121" s="30">
        <v>270</v>
      </c>
      <c r="AI121" s="30">
        <v>21</v>
      </c>
      <c r="AJ121" s="30">
        <v>180</v>
      </c>
      <c r="AK121" s="30">
        <f t="shared" si="24"/>
        <v>79.851603588423131</v>
      </c>
      <c r="AL121" s="30">
        <f t="shared" si="15"/>
        <v>79.851603588423131</v>
      </c>
      <c r="AM121" s="30">
        <f t="shared" si="25"/>
        <v>24.655697225068455</v>
      </c>
      <c r="AN121" s="30">
        <f t="shared" si="16"/>
        <v>169.85160358842313</v>
      </c>
      <c r="AO121" s="30">
        <f t="shared" si="17"/>
        <v>65.344302774931549</v>
      </c>
      <c r="AP121" s="31">
        <f t="shared" si="26"/>
        <v>259.85160358842313</v>
      </c>
      <c r="AQ121" s="31">
        <f t="shared" si="18"/>
        <v>65.344302774931549</v>
      </c>
    </row>
    <row r="122" spans="1:43">
      <c r="A122" s="82">
        <v>43321</v>
      </c>
      <c r="B122" s="30" t="s">
        <v>1382</v>
      </c>
      <c r="D122" s="30" t="s">
        <v>1383</v>
      </c>
      <c r="E122" s="30">
        <v>39</v>
      </c>
      <c r="F122" s="30">
        <v>2</v>
      </c>
      <c r="G122" s="67" t="str">
        <f t="shared" si="23"/>
        <v>39-2</v>
      </c>
      <c r="H122" s="2">
        <v>25.3</v>
      </c>
      <c r="I122" s="2">
        <v>25.5</v>
      </c>
      <c r="J122" s="68" t="str">
        <f>IF(((VLOOKUP($G122,Depth_Lookup!$A$3:$J$561,9,FALSE))-(I122/100))&gt;=0,"Good","Too Long")</f>
        <v>Good</v>
      </c>
      <c r="K122" s="69">
        <f>(VLOOKUP($G122,Depth_Lookup!$A$3:$J$561,10,FALSE))+(H122/100)</f>
        <v>93.837999999999994</v>
      </c>
      <c r="L122" s="69">
        <f>(VLOOKUP($G122,Depth_Lookup!$A$3:$J$561,10,FALSE))+(I122/100)</f>
        <v>93.839999999999989</v>
      </c>
      <c r="M122" s="34" t="s">
        <v>244</v>
      </c>
      <c r="N122" s="1"/>
      <c r="Q122" s="31" t="e">
        <f>VLOOKUP(P122,[1]definitions_list_lookup!$AT$3:$AU$5,2,FALSE)</f>
        <v>#N/A</v>
      </c>
      <c r="R122" s="30">
        <v>0.2</v>
      </c>
      <c r="S122" s="30" t="s">
        <v>158</v>
      </c>
      <c r="T122" s="31">
        <f>VLOOKUP(S122,definitions_list_lookup!$AI$12:$AJ$17,2,FALSE)</f>
        <v>1</v>
      </c>
      <c r="Y122" s="30" t="s">
        <v>1389</v>
      </c>
      <c r="Z122" s="30" t="s">
        <v>244</v>
      </c>
      <c r="AG122" s="30">
        <v>26</v>
      </c>
      <c r="AH122" s="30">
        <v>90</v>
      </c>
      <c r="AI122" s="30">
        <v>36</v>
      </c>
      <c r="AJ122" s="30">
        <v>0</v>
      </c>
      <c r="AK122" s="30">
        <f t="shared" si="24"/>
        <v>-146.12628855474418</v>
      </c>
      <c r="AL122" s="30">
        <f t="shared" si="15"/>
        <v>213.87371144525582</v>
      </c>
      <c r="AM122" s="30">
        <f t="shared" si="25"/>
        <v>48.811810445151004</v>
      </c>
      <c r="AN122" s="30">
        <f t="shared" si="16"/>
        <v>303.87371144525582</v>
      </c>
      <c r="AO122" s="30">
        <f t="shared" si="17"/>
        <v>41.188189554848996</v>
      </c>
      <c r="AP122" s="31">
        <f t="shared" si="26"/>
        <v>33.873711445255822</v>
      </c>
      <c r="AQ122" s="31">
        <f t="shared" si="18"/>
        <v>41.188189554848996</v>
      </c>
    </row>
    <row r="123" spans="1:43" ht="28">
      <c r="A123" s="82">
        <v>43321</v>
      </c>
      <c r="B123" s="30" t="s">
        <v>1382</v>
      </c>
      <c r="D123" s="30" t="s">
        <v>1383</v>
      </c>
      <c r="E123" s="30">
        <v>39</v>
      </c>
      <c r="F123" s="30">
        <v>2</v>
      </c>
      <c r="G123" s="67" t="str">
        <f t="shared" si="23"/>
        <v>39-2</v>
      </c>
      <c r="H123" s="2">
        <v>64.5</v>
      </c>
      <c r="I123" s="2">
        <v>65.5</v>
      </c>
      <c r="J123" s="68" t="str">
        <f>IF(((VLOOKUP($G123,Depth_Lookup!$A$3:$J$561,9,FALSE))-(I123/100))&gt;=0,"Good","Too Long")</f>
        <v>Good</v>
      </c>
      <c r="K123" s="69">
        <f>(VLOOKUP($G123,Depth_Lookup!$A$3:$J$561,10,FALSE))+(H123/100)</f>
        <v>94.22999999999999</v>
      </c>
      <c r="L123" s="69">
        <f>(VLOOKUP($G123,Depth_Lookup!$A$3:$J$561,10,FALSE))+(I123/100)</f>
        <v>94.24</v>
      </c>
      <c r="M123" s="34" t="s">
        <v>242</v>
      </c>
      <c r="N123" s="1" t="s">
        <v>154</v>
      </c>
      <c r="Q123" s="31" t="e">
        <f>VLOOKUP(P123,[1]definitions_list_lookup!$AT$3:$AU$5,2,FALSE)</f>
        <v>#N/A</v>
      </c>
      <c r="R123" s="30">
        <v>0.5</v>
      </c>
      <c r="S123" s="30" t="s">
        <v>159</v>
      </c>
      <c r="T123" s="31">
        <f>VLOOKUP(S123,definitions_list_lookup!$AI$12:$AJ$17,2,FALSE)</f>
        <v>2</v>
      </c>
      <c r="Y123" s="30" t="s">
        <v>1389</v>
      </c>
      <c r="Z123" s="30" t="s">
        <v>242</v>
      </c>
      <c r="AB123" s="35" t="s">
        <v>1465</v>
      </c>
      <c r="AG123" s="30">
        <v>34</v>
      </c>
      <c r="AH123" s="30">
        <v>90</v>
      </c>
      <c r="AI123" s="30">
        <v>20</v>
      </c>
      <c r="AJ123" s="30">
        <v>0</v>
      </c>
      <c r="AK123" s="30">
        <f t="shared" si="24"/>
        <v>-118.35165699761986</v>
      </c>
      <c r="AL123" s="30">
        <f t="shared" si="15"/>
        <v>241.64834300238016</v>
      </c>
      <c r="AM123" s="30">
        <f t="shared" si="25"/>
        <v>52.531864218035885</v>
      </c>
      <c r="AN123" s="30">
        <f t="shared" si="16"/>
        <v>331.64834300238016</v>
      </c>
      <c r="AO123" s="30">
        <f t="shared" si="17"/>
        <v>37.468135781964115</v>
      </c>
      <c r="AP123" s="31">
        <f t="shared" si="26"/>
        <v>61.648343002380159</v>
      </c>
      <c r="AQ123" s="31">
        <f t="shared" si="18"/>
        <v>37.468135781964115</v>
      </c>
    </row>
    <row r="124" spans="1:43">
      <c r="A124" s="82">
        <v>43321</v>
      </c>
      <c r="B124" s="30" t="s">
        <v>1382</v>
      </c>
      <c r="D124" s="30" t="s">
        <v>1383</v>
      </c>
      <c r="E124" s="30">
        <v>39</v>
      </c>
      <c r="F124" s="30">
        <v>3</v>
      </c>
      <c r="G124" s="67" t="str">
        <f t="shared" si="23"/>
        <v>39-3</v>
      </c>
      <c r="H124" s="2">
        <v>50</v>
      </c>
      <c r="I124" s="2">
        <v>54</v>
      </c>
      <c r="J124" s="68" t="str">
        <f>IF(((VLOOKUP($G124,Depth_Lookup!$A$3:$J$561,9,FALSE))-(I124/100))&gt;=0,"Good","Too Long")</f>
        <v>Good</v>
      </c>
      <c r="K124" s="69">
        <f>(VLOOKUP($G124,Depth_Lookup!$A$3:$J$561,10,FALSE))+(H124/100)</f>
        <v>94.905000000000001</v>
      </c>
      <c r="L124" s="69">
        <f>(VLOOKUP($G124,Depth_Lookup!$A$3:$J$561,10,FALSE))+(I124/100)</f>
        <v>94.945000000000007</v>
      </c>
      <c r="M124" s="34" t="s">
        <v>244</v>
      </c>
      <c r="N124" s="1"/>
      <c r="P124" s="30" t="s">
        <v>201</v>
      </c>
      <c r="Q124" s="31">
        <f>VLOOKUP(P124,[1]definitions_list_lookup!$AT$3:$AU$5,2,FALSE)</f>
        <v>0</v>
      </c>
      <c r="R124" s="30">
        <v>4</v>
      </c>
      <c r="S124" s="30" t="s">
        <v>258</v>
      </c>
      <c r="T124" s="31">
        <f>VLOOKUP(S124,definitions_list_lookup!$AI$12:$AJ$17,2,FALSE)</f>
        <v>3</v>
      </c>
      <c r="Z124" s="30" t="s">
        <v>244</v>
      </c>
      <c r="AB124" s="35" t="s">
        <v>1466</v>
      </c>
      <c r="AG124" s="30">
        <v>3</v>
      </c>
      <c r="AH124" s="30">
        <v>90</v>
      </c>
      <c r="AI124" s="30">
        <v>52</v>
      </c>
      <c r="AJ124" s="30">
        <v>180</v>
      </c>
      <c r="AK124" s="30">
        <f t="shared" si="24"/>
        <v>-2.3446914404858035</v>
      </c>
      <c r="AL124" s="30">
        <f t="shared" si="15"/>
        <v>357.6553085595142</v>
      </c>
      <c r="AM124" s="30">
        <f t="shared" si="25"/>
        <v>37.976720690338716</v>
      </c>
      <c r="AN124" s="30">
        <f t="shared" si="16"/>
        <v>87.655308559514197</v>
      </c>
      <c r="AO124" s="30">
        <f t="shared" si="17"/>
        <v>52.023279309661284</v>
      </c>
      <c r="AP124" s="31">
        <f t="shared" si="26"/>
        <v>177.6553085595142</v>
      </c>
      <c r="AQ124" s="31">
        <f t="shared" si="18"/>
        <v>52.023279309661284</v>
      </c>
    </row>
    <row r="125" spans="1:43">
      <c r="A125" s="82">
        <v>43321</v>
      </c>
      <c r="B125" s="30" t="s">
        <v>1382</v>
      </c>
      <c r="D125" s="30" t="s">
        <v>1383</v>
      </c>
      <c r="E125" s="30">
        <v>40</v>
      </c>
      <c r="F125" s="30">
        <v>1</v>
      </c>
      <c r="G125" s="67" t="str">
        <f t="shared" si="23"/>
        <v>40-1</v>
      </c>
      <c r="H125" s="2">
        <v>36</v>
      </c>
      <c r="I125" s="2">
        <v>36.200000000000003</v>
      </c>
      <c r="J125" s="68" t="str">
        <f>IF(((VLOOKUP($G125,Depth_Lookup!$A$3:$J$561,9,FALSE))-(I125/100))&gt;=0,"Good","Too Long")</f>
        <v>Good</v>
      </c>
      <c r="K125" s="69">
        <f>(VLOOKUP($G125,Depth_Lookup!$A$3:$J$561,10,FALSE))+(H125/100)</f>
        <v>96.06</v>
      </c>
      <c r="L125" s="69">
        <f>(VLOOKUP($G125,Depth_Lookup!$A$3:$J$561,10,FALSE))+(I125/100)</f>
        <v>96.061999999999998</v>
      </c>
      <c r="M125" s="34" t="s">
        <v>244</v>
      </c>
      <c r="N125" s="1"/>
      <c r="P125" s="30" t="s">
        <v>203</v>
      </c>
      <c r="Q125" s="31">
        <f>VLOOKUP(P125,[1]definitions_list_lookup!$AT$3:$AU$5,2,FALSE)</f>
        <v>2</v>
      </c>
      <c r="R125" s="30">
        <v>0.1</v>
      </c>
      <c r="S125" s="30" t="s">
        <v>158</v>
      </c>
      <c r="T125" s="31">
        <f>VLOOKUP(S125,definitions_list_lookup!$AI$12:$AJ$17,2,FALSE)</f>
        <v>1</v>
      </c>
      <c r="X125" s="30">
        <v>0.5</v>
      </c>
      <c r="Y125" s="30" t="s">
        <v>1389</v>
      </c>
      <c r="Z125" s="30" t="s">
        <v>244</v>
      </c>
      <c r="AB125" s="35" t="s">
        <v>1467</v>
      </c>
      <c r="AG125" s="30">
        <v>31</v>
      </c>
      <c r="AH125" s="30">
        <v>90</v>
      </c>
      <c r="AI125" s="30">
        <v>37</v>
      </c>
      <c r="AJ125" s="30">
        <v>0</v>
      </c>
      <c r="AK125" s="30">
        <f t="shared" si="24"/>
        <v>-141.43222853521965</v>
      </c>
      <c r="AL125" s="30">
        <f t="shared" si="15"/>
        <v>218.56777146478035</v>
      </c>
      <c r="AM125" s="30">
        <f t="shared" si="25"/>
        <v>46.056563069224168</v>
      </c>
      <c r="AN125" s="30">
        <f t="shared" si="16"/>
        <v>308.56777146478032</v>
      </c>
      <c r="AO125" s="30">
        <f t="shared" si="17"/>
        <v>43.943436930775832</v>
      </c>
      <c r="AP125" s="31">
        <f t="shared" si="26"/>
        <v>38.56777146478035</v>
      </c>
      <c r="AQ125" s="31">
        <f t="shared" si="18"/>
        <v>43.943436930775832</v>
      </c>
    </row>
    <row r="126" spans="1:43">
      <c r="A126" s="82">
        <v>43321</v>
      </c>
      <c r="B126" s="30" t="s">
        <v>1382</v>
      </c>
      <c r="D126" s="30" t="s">
        <v>1383</v>
      </c>
      <c r="E126" s="30">
        <v>40</v>
      </c>
      <c r="F126" s="30">
        <v>1</v>
      </c>
      <c r="G126" s="67" t="str">
        <f t="shared" si="23"/>
        <v>40-1</v>
      </c>
      <c r="H126" s="2">
        <v>38.200000000000003</v>
      </c>
      <c r="I126" s="2">
        <v>38.4</v>
      </c>
      <c r="J126" s="68" t="str">
        <f>IF(((VLOOKUP($G126,Depth_Lookup!$A$3:$J$561,9,FALSE))-(I126/100))&gt;=0,"Good","Too Long")</f>
        <v>Good</v>
      </c>
      <c r="K126" s="69">
        <f>(VLOOKUP($G126,Depth_Lookup!$A$3:$J$561,10,FALSE))+(H126/100)</f>
        <v>96.082000000000008</v>
      </c>
      <c r="L126" s="69">
        <f>(VLOOKUP($G126,Depth_Lookup!$A$3:$J$561,10,FALSE))+(I126/100)</f>
        <v>96.084000000000003</v>
      </c>
      <c r="M126" s="34" t="s">
        <v>244</v>
      </c>
      <c r="N126" s="1"/>
      <c r="P126" s="30" t="s">
        <v>203</v>
      </c>
      <c r="Q126" s="31">
        <f>VLOOKUP(P126,[1]definitions_list_lookup!$AT$3:$AU$5,2,FALSE)</f>
        <v>2</v>
      </c>
      <c r="R126" s="30">
        <v>0.1</v>
      </c>
      <c r="S126" s="30" t="s">
        <v>158</v>
      </c>
      <c r="T126" s="31">
        <f>VLOOKUP(S126,definitions_list_lookup!$AI$12:$AJ$17,2,FALSE)</f>
        <v>1</v>
      </c>
      <c r="X126" s="30">
        <v>1</v>
      </c>
      <c r="Y126" s="30" t="s">
        <v>1389</v>
      </c>
      <c r="Z126" s="30" t="s">
        <v>244</v>
      </c>
      <c r="AB126" s="35" t="s">
        <v>1468</v>
      </c>
      <c r="AG126" s="30">
        <v>75</v>
      </c>
      <c r="AH126" s="30">
        <v>270</v>
      </c>
      <c r="AI126" s="30">
        <v>29</v>
      </c>
      <c r="AJ126" s="30">
        <v>180</v>
      </c>
      <c r="AK126" s="30">
        <f t="shared" si="24"/>
        <v>81.551810625142821</v>
      </c>
      <c r="AL126" s="30">
        <f t="shared" si="15"/>
        <v>81.551810625142821</v>
      </c>
      <c r="AM126" s="30">
        <f t="shared" si="25"/>
        <v>14.84445988867297</v>
      </c>
      <c r="AN126" s="30">
        <f t="shared" si="16"/>
        <v>171.55181062514282</v>
      </c>
      <c r="AO126" s="30">
        <f t="shared" si="17"/>
        <v>75.155540111327028</v>
      </c>
      <c r="AP126" s="31">
        <f t="shared" si="26"/>
        <v>261.55181062514282</v>
      </c>
      <c r="AQ126" s="31">
        <f t="shared" si="18"/>
        <v>75.155540111327028</v>
      </c>
    </row>
    <row r="127" spans="1:43" ht="28">
      <c r="A127" s="82">
        <v>43321</v>
      </c>
      <c r="B127" s="30" t="s">
        <v>1382</v>
      </c>
      <c r="D127" s="30" t="s">
        <v>1383</v>
      </c>
      <c r="E127" s="30">
        <v>40</v>
      </c>
      <c r="F127" s="30">
        <v>2</v>
      </c>
      <c r="G127" s="67" t="str">
        <f t="shared" si="23"/>
        <v>40-2</v>
      </c>
      <c r="H127" s="2">
        <v>1</v>
      </c>
      <c r="I127" s="2">
        <v>4</v>
      </c>
      <c r="J127" s="68" t="str">
        <f>IF(((VLOOKUP($G127,Depth_Lookup!$A$3:$J$561,9,FALSE))-(I127/100))&gt;=0,"Good","Too Long")</f>
        <v>Good</v>
      </c>
      <c r="K127" s="69">
        <f>(VLOOKUP($G127,Depth_Lookup!$A$3:$J$561,10,FALSE))+(H127/100)</f>
        <v>96.295000000000002</v>
      </c>
      <c r="L127" s="69">
        <f>(VLOOKUP($G127,Depth_Lookup!$A$3:$J$561,10,FALSE))+(I127/100)</f>
        <v>96.325000000000003</v>
      </c>
      <c r="M127" s="34" t="s">
        <v>243</v>
      </c>
      <c r="N127" s="1" t="s">
        <v>155</v>
      </c>
      <c r="O127" s="30" t="s">
        <v>152</v>
      </c>
      <c r="P127" s="30" t="s">
        <v>202</v>
      </c>
      <c r="Q127" s="31">
        <f>VLOOKUP(P127,[1]definitions_list_lookup!$AT$3:$AU$5,2,FALSE)</f>
        <v>1</v>
      </c>
      <c r="R127" s="30">
        <v>2</v>
      </c>
      <c r="S127" s="30" t="s">
        <v>259</v>
      </c>
      <c r="T127" s="31">
        <f>VLOOKUP(S127,definitions_list_lookup!$AI$12:$AJ$17,2,FALSE)</f>
        <v>4</v>
      </c>
      <c r="Z127" s="30" t="s">
        <v>243</v>
      </c>
      <c r="AB127" s="35" t="s">
        <v>1469</v>
      </c>
      <c r="AG127" s="30">
        <v>76</v>
      </c>
      <c r="AH127" s="30">
        <v>90</v>
      </c>
      <c r="AI127" s="30">
        <v>61</v>
      </c>
      <c r="AJ127" s="30">
        <v>0</v>
      </c>
      <c r="AK127" s="30">
        <f t="shared" si="24"/>
        <v>-114.21819723626645</v>
      </c>
      <c r="AL127" s="30">
        <f t="shared" si="15"/>
        <v>245.78180276373354</v>
      </c>
      <c r="AM127" s="30">
        <f t="shared" si="25"/>
        <v>12.810361738545859</v>
      </c>
      <c r="AN127" s="30">
        <f t="shared" si="16"/>
        <v>335.78180276373354</v>
      </c>
      <c r="AO127" s="30">
        <f t="shared" si="17"/>
        <v>77.189638261454135</v>
      </c>
      <c r="AP127" s="31">
        <f t="shared" si="26"/>
        <v>65.781802763733538</v>
      </c>
      <c r="AQ127" s="31">
        <f t="shared" si="18"/>
        <v>77.189638261454135</v>
      </c>
    </row>
    <row r="128" spans="1:43" ht="42">
      <c r="A128" s="82">
        <v>43321</v>
      </c>
      <c r="B128" s="30" t="s">
        <v>1382</v>
      </c>
      <c r="D128" s="30" t="s">
        <v>1383</v>
      </c>
      <c r="E128" s="30">
        <v>40</v>
      </c>
      <c r="F128" s="30">
        <v>3</v>
      </c>
      <c r="G128" s="67" t="str">
        <f t="shared" si="23"/>
        <v>40-3</v>
      </c>
      <c r="H128" s="2">
        <v>68</v>
      </c>
      <c r="I128" s="2">
        <v>72</v>
      </c>
      <c r="J128" s="68" t="str">
        <f>IF(((VLOOKUP($G128,Depth_Lookup!$A$3:$J$561,9,FALSE))-(I128/100))&gt;=0,"Good","Too Long")</f>
        <v>Good</v>
      </c>
      <c r="K128" s="69">
        <f>(VLOOKUP($G128,Depth_Lookup!$A$3:$J$561,10,FALSE))+(H128/100)</f>
        <v>97.78</v>
      </c>
      <c r="L128" s="69">
        <f>(VLOOKUP($G128,Depth_Lookup!$A$3:$J$561,10,FALSE))+(I128/100)</f>
        <v>97.82</v>
      </c>
      <c r="M128" s="34" t="s">
        <v>1381</v>
      </c>
      <c r="N128" s="1" t="s">
        <v>263</v>
      </c>
      <c r="P128" s="30" t="s">
        <v>201</v>
      </c>
      <c r="Q128" s="31">
        <f>VLOOKUP(P128,[1]definitions_list_lookup!$AT$3:$AU$5,2,FALSE)</f>
        <v>0</v>
      </c>
      <c r="R128" s="30">
        <v>1</v>
      </c>
      <c r="S128" s="30" t="s">
        <v>159</v>
      </c>
      <c r="T128" s="31">
        <f>VLOOKUP(S128,definitions_list_lookup!$AI$12:$AJ$17,2,FALSE)</f>
        <v>2</v>
      </c>
      <c r="AG128" s="30">
        <v>33</v>
      </c>
      <c r="AH128" s="30">
        <v>90</v>
      </c>
      <c r="AI128" s="30">
        <v>38</v>
      </c>
      <c r="AJ128" s="30">
        <v>0</v>
      </c>
      <c r="AK128" s="30">
        <f t="shared" si="24"/>
        <v>-140.26651169489827</v>
      </c>
      <c r="AL128" s="30">
        <f t="shared" si="15"/>
        <v>219.73348830510173</v>
      </c>
      <c r="AM128" s="30">
        <f t="shared" si="25"/>
        <v>44.546926035749671</v>
      </c>
      <c r="AN128" s="30">
        <f t="shared" si="16"/>
        <v>309.73348830510173</v>
      </c>
      <c r="AO128" s="30">
        <f t="shared" si="17"/>
        <v>45.453073964250329</v>
      </c>
      <c r="AP128" s="31">
        <f t="shared" si="26"/>
        <v>39.73348830510173</v>
      </c>
      <c r="AQ128" s="31">
        <f t="shared" si="18"/>
        <v>45.453073964250329</v>
      </c>
    </row>
    <row r="129" spans="1:43">
      <c r="A129" s="82">
        <v>43321</v>
      </c>
      <c r="B129" s="30" t="s">
        <v>1382</v>
      </c>
      <c r="D129" s="30" t="s">
        <v>1383</v>
      </c>
      <c r="E129" s="30">
        <v>40</v>
      </c>
      <c r="F129" s="30">
        <v>4</v>
      </c>
      <c r="G129" s="67" t="str">
        <f t="shared" si="23"/>
        <v>40-4</v>
      </c>
      <c r="H129" s="2">
        <v>86.5</v>
      </c>
      <c r="I129" s="2">
        <v>87.5</v>
      </c>
      <c r="J129" s="68" t="str">
        <f>IF(((VLOOKUP($G129,Depth_Lookup!$A$3:$J$561,9,FALSE))-(I129/100))&gt;=0,"Good","Too Long")</f>
        <v>Good</v>
      </c>
      <c r="K129" s="69">
        <f>(VLOOKUP($G129,Depth_Lookup!$A$3:$J$561,10,FALSE))+(H129/100)</f>
        <v>98.78</v>
      </c>
      <c r="L129" s="69">
        <f>(VLOOKUP($G129,Depth_Lookup!$A$3:$J$561,10,FALSE))+(I129/100)</f>
        <v>98.79</v>
      </c>
      <c r="M129" s="34" t="s">
        <v>244</v>
      </c>
      <c r="N129" s="1"/>
      <c r="P129" s="30" t="s">
        <v>201</v>
      </c>
      <c r="Q129" s="31">
        <f>VLOOKUP(P129,[1]definitions_list_lookup!$AT$3:$AU$5,2,FALSE)</f>
        <v>0</v>
      </c>
      <c r="R129" s="30">
        <v>1</v>
      </c>
      <c r="S129" s="30" t="s">
        <v>158</v>
      </c>
      <c r="T129" s="31">
        <f>VLOOKUP(S129,definitions_list_lookup!$AI$12:$AJ$17,2,FALSE)</f>
        <v>1</v>
      </c>
      <c r="Z129" s="30" t="s">
        <v>244</v>
      </c>
      <c r="AB129" s="35" t="s">
        <v>1470</v>
      </c>
      <c r="AG129" s="30">
        <v>38</v>
      </c>
      <c r="AH129" s="30">
        <v>270</v>
      </c>
      <c r="AI129" s="30">
        <v>11</v>
      </c>
      <c r="AJ129" s="30">
        <v>0</v>
      </c>
      <c r="AK129" s="30">
        <f t="shared" si="24"/>
        <v>103.97126920009788</v>
      </c>
      <c r="AL129" s="30">
        <f t="shared" si="15"/>
        <v>103.97126920009788</v>
      </c>
      <c r="AM129" s="30">
        <f t="shared" si="25"/>
        <v>51.162352261721914</v>
      </c>
      <c r="AN129" s="30">
        <f t="shared" si="16"/>
        <v>193.97126920009788</v>
      </c>
      <c r="AO129" s="30">
        <f t="shared" si="17"/>
        <v>38.837647738278086</v>
      </c>
      <c r="AP129" s="31">
        <f t="shared" si="26"/>
        <v>283.97126920009788</v>
      </c>
      <c r="AQ129" s="31">
        <f t="shared" si="18"/>
        <v>38.837647738278086</v>
      </c>
    </row>
    <row r="130" spans="1:43" ht="42">
      <c r="A130" s="82">
        <v>43321</v>
      </c>
      <c r="B130" s="30" t="s">
        <v>1382</v>
      </c>
      <c r="D130" s="30" t="s">
        <v>1383</v>
      </c>
      <c r="E130" s="30">
        <v>41</v>
      </c>
      <c r="F130" s="30">
        <v>2</v>
      </c>
      <c r="G130" s="67" t="str">
        <f t="shared" si="23"/>
        <v>41-2</v>
      </c>
      <c r="H130" s="2">
        <v>3.9</v>
      </c>
      <c r="I130" s="2">
        <v>5.0999999999999996</v>
      </c>
      <c r="J130" s="68" t="str">
        <f>IF(((VLOOKUP($G130,Depth_Lookup!$A$3:$J$561,9,FALSE))-(I130/100))&gt;=0,"Good","Too Long")</f>
        <v>Good</v>
      </c>
      <c r="K130" s="69">
        <f>(VLOOKUP($G130,Depth_Lookup!$A$3:$J$561,10,FALSE))+(H130/100)</f>
        <v>99.159000000000006</v>
      </c>
      <c r="L130" s="69">
        <f>(VLOOKUP($G130,Depth_Lookup!$A$3:$J$561,10,FALSE))+(I130/100)</f>
        <v>99.171000000000006</v>
      </c>
      <c r="M130" s="34" t="s">
        <v>1381</v>
      </c>
      <c r="N130" s="1" t="s">
        <v>263</v>
      </c>
      <c r="P130" s="30" t="s">
        <v>202</v>
      </c>
      <c r="Q130" s="31">
        <f>VLOOKUP(P130,[1]definitions_list_lookup!$AT$3:$AU$5,2,FALSE)</f>
        <v>1</v>
      </c>
      <c r="R130" s="30">
        <v>1.5</v>
      </c>
      <c r="S130" s="30" t="s">
        <v>259</v>
      </c>
      <c r="T130" s="31">
        <f>VLOOKUP(S130,definitions_list_lookup!$AI$12:$AJ$17,2,FALSE)</f>
        <v>4</v>
      </c>
      <c r="AB130" s="35" t="s">
        <v>1471</v>
      </c>
      <c r="AG130" s="30">
        <v>7</v>
      </c>
      <c r="AH130" s="30">
        <v>90</v>
      </c>
      <c r="AI130" s="30">
        <v>15</v>
      </c>
      <c r="AJ130" s="30">
        <v>0</v>
      </c>
      <c r="AK130" s="30">
        <f t="shared" si="24"/>
        <v>-155.38093892853047</v>
      </c>
      <c r="AL130" s="30">
        <f t="shared" si="15"/>
        <v>204.61906107146953</v>
      </c>
      <c r="AM130" s="30">
        <f t="shared" si="25"/>
        <v>73.577543140447318</v>
      </c>
      <c r="AN130" s="30">
        <f t="shared" si="16"/>
        <v>294.61906107146956</v>
      </c>
      <c r="AO130" s="30">
        <f t="shared" si="17"/>
        <v>16.422456859552682</v>
      </c>
      <c r="AP130" s="31">
        <f t="shared" si="26"/>
        <v>24.619061071469531</v>
      </c>
      <c r="AQ130" s="31">
        <f t="shared" si="18"/>
        <v>16.422456859552682</v>
      </c>
    </row>
    <row r="131" spans="1:43">
      <c r="A131" s="82">
        <v>43321</v>
      </c>
      <c r="B131" s="30" t="s">
        <v>1382</v>
      </c>
      <c r="D131" s="30" t="s">
        <v>1383</v>
      </c>
      <c r="E131" s="30">
        <v>41</v>
      </c>
      <c r="F131" s="30">
        <v>2</v>
      </c>
      <c r="G131" s="67" t="str">
        <f t="shared" si="23"/>
        <v>41-2</v>
      </c>
      <c r="H131" s="2">
        <v>15.6</v>
      </c>
      <c r="I131" s="2">
        <v>15.8</v>
      </c>
      <c r="J131" s="68" t="str">
        <f>IF(((VLOOKUP($G131,Depth_Lookup!$A$3:$J$561,9,FALSE))-(I131/100))&gt;=0,"Good","Too Long")</f>
        <v>Good</v>
      </c>
      <c r="K131" s="69">
        <f>(VLOOKUP($G131,Depth_Lookup!$A$3:$J$561,10,FALSE))+(H131/100)</f>
        <v>99.27600000000001</v>
      </c>
      <c r="L131" s="69">
        <f>(VLOOKUP($G131,Depth_Lookup!$A$3:$J$561,10,FALSE))+(I131/100)</f>
        <v>99.278000000000006</v>
      </c>
      <c r="M131" s="34" t="s">
        <v>244</v>
      </c>
      <c r="N131" s="1"/>
      <c r="Q131" s="31" t="e">
        <f>VLOOKUP(P131,[1]definitions_list_lookup!$AT$3:$AU$5,2,FALSE)</f>
        <v>#N/A</v>
      </c>
      <c r="R131" s="30">
        <v>0.1</v>
      </c>
      <c r="S131" s="30" t="s">
        <v>158</v>
      </c>
      <c r="T131" s="31">
        <f>VLOOKUP(S131,definitions_list_lookup!$AI$12:$AJ$17,2,FALSE)</f>
        <v>1</v>
      </c>
      <c r="X131" s="30">
        <v>0.7</v>
      </c>
      <c r="Y131" s="30" t="s">
        <v>1389</v>
      </c>
      <c r="Z131" s="30" t="s">
        <v>244</v>
      </c>
      <c r="AB131" s="35" t="s">
        <v>1472</v>
      </c>
      <c r="AG131" s="30">
        <v>36</v>
      </c>
      <c r="AH131" s="30">
        <v>90</v>
      </c>
      <c r="AI131" s="30">
        <v>21</v>
      </c>
      <c r="AJ131" s="30">
        <v>0</v>
      </c>
      <c r="AK131" s="30">
        <f t="shared" si="24"/>
        <v>-117.84944303291518</v>
      </c>
      <c r="AL131" s="30">
        <f t="shared" ref="AL131:AL171" si="27">IF($AK131&gt;0,$AK131,360+$AK131)</f>
        <v>242.15055696708481</v>
      </c>
      <c r="AM131" s="30">
        <f t="shared" si="25"/>
        <v>50.589539414741651</v>
      </c>
      <c r="AN131" s="30">
        <f t="shared" ref="AN131:AN171" si="28">+IF(($AK131+90)&gt;0,$AK131+90,$AK131+450)</f>
        <v>332.15055696708481</v>
      </c>
      <c r="AO131" s="30">
        <f t="shared" ref="AO131:AO171" si="29">-$AM131+90</f>
        <v>39.410460585258349</v>
      </c>
      <c r="AP131" s="31">
        <f t="shared" si="26"/>
        <v>62.15055696708481</v>
      </c>
      <c r="AQ131" s="31">
        <f t="shared" ref="AQ131:AQ171" si="30">-$AM131+90</f>
        <v>39.410460585258349</v>
      </c>
    </row>
    <row r="132" spans="1:43" ht="28">
      <c r="A132" s="82">
        <v>43321</v>
      </c>
      <c r="B132" s="30" t="s">
        <v>1382</v>
      </c>
      <c r="D132" s="30" t="s">
        <v>1383</v>
      </c>
      <c r="E132" s="30">
        <v>41</v>
      </c>
      <c r="F132" s="30">
        <v>2</v>
      </c>
      <c r="G132" s="67" t="str">
        <f t="shared" si="23"/>
        <v>41-2</v>
      </c>
      <c r="H132" s="2">
        <v>86</v>
      </c>
      <c r="I132" s="2">
        <v>87.2</v>
      </c>
      <c r="J132" s="68" t="str">
        <f>IF(((VLOOKUP($G132,Depth_Lookup!$A$3:$J$561,9,FALSE))-(I132/100))&gt;=0,"Good","Too Long")</f>
        <v>Good</v>
      </c>
      <c r="K132" s="69">
        <f>(VLOOKUP($G132,Depth_Lookup!$A$3:$J$561,10,FALSE))+(H132/100)</f>
        <v>99.98</v>
      </c>
      <c r="L132" s="69">
        <f>(VLOOKUP($G132,Depth_Lookup!$A$3:$J$561,10,FALSE))+(I132/100)</f>
        <v>99.992000000000004</v>
      </c>
      <c r="M132" s="34" t="s">
        <v>243</v>
      </c>
      <c r="N132" s="1" t="s">
        <v>155</v>
      </c>
      <c r="P132" s="30" t="s">
        <v>201</v>
      </c>
      <c r="Q132" s="31">
        <f>VLOOKUP(P132,[1]definitions_list_lookup!$AT$3:$AU$5,2,FALSE)</f>
        <v>0</v>
      </c>
      <c r="R132" s="30">
        <v>1.2</v>
      </c>
      <c r="S132" s="30" t="s">
        <v>258</v>
      </c>
      <c r="T132" s="31">
        <f>VLOOKUP(S132,definitions_list_lookup!$AI$12:$AJ$17,2,FALSE)</f>
        <v>3</v>
      </c>
      <c r="Z132" s="30" t="s">
        <v>243</v>
      </c>
      <c r="AG132" s="30">
        <v>19</v>
      </c>
      <c r="AH132" s="30">
        <v>90</v>
      </c>
      <c r="AI132" s="30">
        <v>12</v>
      </c>
      <c r="AJ132" s="30">
        <v>180</v>
      </c>
      <c r="AK132" s="30">
        <f t="shared" si="24"/>
        <v>-58.312589831586891</v>
      </c>
      <c r="AL132" s="30">
        <f t="shared" si="27"/>
        <v>301.68741016841312</v>
      </c>
      <c r="AM132" s="30">
        <f t="shared" si="25"/>
        <v>67.969271749587136</v>
      </c>
      <c r="AN132" s="30">
        <f t="shared" si="28"/>
        <v>31.687410168413109</v>
      </c>
      <c r="AO132" s="30">
        <f t="shared" si="29"/>
        <v>22.030728250412864</v>
      </c>
      <c r="AP132" s="31">
        <f t="shared" si="26"/>
        <v>121.68741016841312</v>
      </c>
      <c r="AQ132" s="31">
        <f t="shared" si="30"/>
        <v>22.030728250412864</v>
      </c>
    </row>
    <row r="133" spans="1:43">
      <c r="A133" s="82">
        <v>43321</v>
      </c>
      <c r="B133" s="30" t="s">
        <v>1382</v>
      </c>
      <c r="D133" s="30" t="s">
        <v>1383</v>
      </c>
      <c r="E133" s="30">
        <v>41</v>
      </c>
      <c r="F133" s="30">
        <v>3</v>
      </c>
      <c r="G133" s="67" t="str">
        <f t="shared" si="23"/>
        <v>41-3</v>
      </c>
      <c r="H133" s="2">
        <v>6.1</v>
      </c>
      <c r="I133" s="2">
        <v>6.5</v>
      </c>
      <c r="J133" s="68" t="str">
        <f>IF(((VLOOKUP($G133,Depth_Lookup!$A$3:$J$561,9,FALSE))-(I133/100))&gt;=0,"Good","Too Long")</f>
        <v>Good</v>
      </c>
      <c r="K133" s="69">
        <f>(VLOOKUP($G133,Depth_Lookup!$A$3:$J$561,10,FALSE))+(H133/100)</f>
        <v>100.06100000000001</v>
      </c>
      <c r="L133" s="69">
        <f>(VLOOKUP($G133,Depth_Lookup!$A$3:$J$561,10,FALSE))+(I133/100)</f>
        <v>100.065</v>
      </c>
      <c r="M133" s="34" t="s">
        <v>244</v>
      </c>
      <c r="N133" s="1"/>
      <c r="Q133" s="31" t="e">
        <f>VLOOKUP(P133,[1]definitions_list_lookup!$AT$3:$AU$5,2,FALSE)</f>
        <v>#N/A</v>
      </c>
      <c r="R133" s="30">
        <v>0.4</v>
      </c>
      <c r="S133" s="30" t="s">
        <v>158</v>
      </c>
      <c r="T133" s="31">
        <f>VLOOKUP(S133,definitions_list_lookup!$AI$12:$AJ$17,2,FALSE)</f>
        <v>1</v>
      </c>
      <c r="X133" s="30">
        <v>0.4</v>
      </c>
      <c r="Z133" s="30" t="s">
        <v>244</v>
      </c>
      <c r="AG133" s="30">
        <v>8</v>
      </c>
      <c r="AH133" s="30">
        <v>270</v>
      </c>
      <c r="AI133" s="30">
        <v>16</v>
      </c>
      <c r="AJ133" s="30">
        <v>180</v>
      </c>
      <c r="AK133" s="30">
        <f t="shared" si="24"/>
        <v>26.110589168389083</v>
      </c>
      <c r="AL133" s="30">
        <f t="shared" si="27"/>
        <v>26.110589168389083</v>
      </c>
      <c r="AM133" s="30">
        <f t="shared" si="25"/>
        <v>72.289913799453828</v>
      </c>
      <c r="AN133" s="30">
        <f t="shared" si="28"/>
        <v>116.11058916838908</v>
      </c>
      <c r="AO133" s="30">
        <f t="shared" si="29"/>
        <v>17.710086200546172</v>
      </c>
      <c r="AP133" s="31">
        <f t="shared" si="26"/>
        <v>206.11058916838908</v>
      </c>
      <c r="AQ133" s="31">
        <f t="shared" si="30"/>
        <v>17.710086200546172</v>
      </c>
    </row>
    <row r="134" spans="1:43" ht="42">
      <c r="A134" s="82">
        <v>43321</v>
      </c>
      <c r="B134" s="30" t="s">
        <v>1382</v>
      </c>
      <c r="D134" s="30" t="s">
        <v>1383</v>
      </c>
      <c r="E134" s="30">
        <v>41</v>
      </c>
      <c r="F134" s="30">
        <v>3</v>
      </c>
      <c r="G134" s="67" t="str">
        <f t="shared" si="23"/>
        <v>41-3</v>
      </c>
      <c r="H134" s="2">
        <v>13.7</v>
      </c>
      <c r="I134" s="2">
        <v>15.5</v>
      </c>
      <c r="J134" s="68" t="str">
        <f>IF(((VLOOKUP($G134,Depth_Lookup!$A$3:$J$561,9,FALSE))-(I134/100))&gt;=0,"Good","Too Long")</f>
        <v>Good</v>
      </c>
      <c r="K134" s="69">
        <f>(VLOOKUP($G134,Depth_Lookup!$A$3:$J$561,10,FALSE))+(H134/100)</f>
        <v>100.137</v>
      </c>
      <c r="L134" s="69">
        <f>(VLOOKUP($G134,Depth_Lookup!$A$3:$J$561,10,FALSE))+(I134/100)</f>
        <v>100.155</v>
      </c>
      <c r="M134" s="34" t="s">
        <v>1381</v>
      </c>
      <c r="N134" s="1" t="s">
        <v>263</v>
      </c>
      <c r="P134" s="30" t="s">
        <v>203</v>
      </c>
      <c r="Q134" s="31">
        <f>VLOOKUP(P134,[1]definitions_list_lookup!$AT$3:$AU$5,2,FALSE)</f>
        <v>2</v>
      </c>
      <c r="R134" s="30">
        <v>1.5</v>
      </c>
      <c r="S134" s="30" t="s">
        <v>259</v>
      </c>
      <c r="T134" s="31">
        <f>VLOOKUP(S134,definitions_list_lookup!$AI$12:$AJ$17,2,FALSE)</f>
        <v>4</v>
      </c>
      <c r="AB134" s="35" t="s">
        <v>1473</v>
      </c>
      <c r="AG134" s="30">
        <v>18</v>
      </c>
      <c r="AH134" s="30">
        <v>90</v>
      </c>
      <c r="AI134" s="30">
        <v>10</v>
      </c>
      <c r="AJ134" s="30">
        <v>180</v>
      </c>
      <c r="AK134" s="30">
        <f t="shared" si="24"/>
        <v>-61.512261241438722</v>
      </c>
      <c r="AL134" s="30">
        <f t="shared" si="27"/>
        <v>298.48773875856125</v>
      </c>
      <c r="AM134" s="30">
        <f t="shared" si="25"/>
        <v>69.711606394173046</v>
      </c>
      <c r="AN134" s="30">
        <f t="shared" si="28"/>
        <v>28.487738758561278</v>
      </c>
      <c r="AO134" s="30">
        <f t="shared" si="29"/>
        <v>20.288393605826954</v>
      </c>
      <c r="AP134" s="31">
        <f t="shared" si="26"/>
        <v>118.48773875856125</v>
      </c>
      <c r="AQ134" s="31">
        <f t="shared" si="30"/>
        <v>20.288393605826954</v>
      </c>
    </row>
    <row r="135" spans="1:43">
      <c r="A135" s="82">
        <v>43321</v>
      </c>
      <c r="B135" s="30" t="s">
        <v>1382</v>
      </c>
      <c r="D135" s="30" t="s">
        <v>1383</v>
      </c>
      <c r="E135" s="30">
        <v>41</v>
      </c>
      <c r="F135" s="30">
        <v>3</v>
      </c>
      <c r="G135" s="67" t="str">
        <f t="shared" si="23"/>
        <v>41-3</v>
      </c>
      <c r="H135" s="2">
        <v>20</v>
      </c>
      <c r="I135" s="2">
        <v>22</v>
      </c>
      <c r="J135" s="68" t="str">
        <f>IF(((VLOOKUP($G135,Depth_Lookup!$A$3:$J$561,9,FALSE))-(I135/100))&gt;=0,"Good","Too Long")</f>
        <v>Good</v>
      </c>
      <c r="K135" s="69">
        <f>(VLOOKUP($G135,Depth_Lookup!$A$3:$J$561,10,FALSE))+(H135/100)</f>
        <v>100.2</v>
      </c>
      <c r="L135" s="69">
        <f>(VLOOKUP($G135,Depth_Lookup!$A$3:$J$561,10,FALSE))+(I135/100)</f>
        <v>100.22</v>
      </c>
      <c r="M135" s="34" t="s">
        <v>244</v>
      </c>
      <c r="N135" s="1"/>
      <c r="Q135" s="31" t="e">
        <f>VLOOKUP(P135,[1]definitions_list_lookup!$AT$3:$AU$5,2,FALSE)</f>
        <v>#N/A</v>
      </c>
      <c r="R135" s="30">
        <v>2</v>
      </c>
      <c r="S135" s="30" t="s">
        <v>159</v>
      </c>
      <c r="T135" s="31">
        <f>VLOOKUP(S135,definitions_list_lookup!$AI$12:$AJ$17,2,FALSE)</f>
        <v>2</v>
      </c>
      <c r="Z135" s="30" t="s">
        <v>244</v>
      </c>
      <c r="AB135" s="35" t="s">
        <v>1474</v>
      </c>
      <c r="AE135" s="30">
        <v>124</v>
      </c>
      <c r="AF135" s="30">
        <v>11</v>
      </c>
      <c r="AG135" s="30">
        <v>21</v>
      </c>
      <c r="AH135" s="30">
        <v>90</v>
      </c>
      <c r="AI135" s="30">
        <v>17</v>
      </c>
      <c r="AJ135" s="30">
        <v>180</v>
      </c>
      <c r="AK135" s="30">
        <f t="shared" si="24"/>
        <v>-51.464232847985642</v>
      </c>
      <c r="AL135" s="30">
        <f t="shared" si="27"/>
        <v>308.53576715201439</v>
      </c>
      <c r="AM135" s="30">
        <f t="shared" si="25"/>
        <v>63.861102569252743</v>
      </c>
      <c r="AN135" s="30">
        <f t="shared" si="28"/>
        <v>38.535767152014358</v>
      </c>
      <c r="AO135" s="30">
        <f t="shared" si="29"/>
        <v>26.138897430747257</v>
      </c>
      <c r="AP135" s="31">
        <f t="shared" si="26"/>
        <v>128.53576715201439</v>
      </c>
      <c r="AQ135" s="31">
        <f t="shared" si="30"/>
        <v>26.138897430747257</v>
      </c>
    </row>
    <row r="136" spans="1:43">
      <c r="A136" s="82">
        <v>43321</v>
      </c>
      <c r="B136" s="30" t="s">
        <v>1382</v>
      </c>
      <c r="D136" s="30" t="s">
        <v>1383</v>
      </c>
      <c r="E136" s="30">
        <v>41</v>
      </c>
      <c r="F136" s="30">
        <v>4</v>
      </c>
      <c r="G136" s="67" t="str">
        <f t="shared" si="23"/>
        <v>41-4</v>
      </c>
      <c r="H136" s="2">
        <v>78.7</v>
      </c>
      <c r="I136" s="2">
        <v>79.400000000000006</v>
      </c>
      <c r="J136" s="68" t="str">
        <f>IF(((VLOOKUP($G136,Depth_Lookup!$A$3:$J$561,9,FALSE))-(I136/100))&gt;=0,"Good","Too Long")</f>
        <v>Good</v>
      </c>
      <c r="K136" s="69">
        <f>(VLOOKUP($G136,Depth_Lookup!$A$3:$J$561,10,FALSE))+(H136/100)</f>
        <v>101.66200000000001</v>
      </c>
      <c r="L136" s="69">
        <f>(VLOOKUP($G136,Depth_Lookup!$A$3:$J$561,10,FALSE))+(I136/100)</f>
        <v>101.669</v>
      </c>
      <c r="M136" s="34" t="s">
        <v>244</v>
      </c>
      <c r="N136" s="1"/>
      <c r="Q136" s="31" t="e">
        <f>VLOOKUP(P136,[1]definitions_list_lookup!$AT$3:$AU$5,2,FALSE)</f>
        <v>#N/A</v>
      </c>
      <c r="R136" s="30">
        <v>0.5</v>
      </c>
      <c r="S136" s="30" t="s">
        <v>159</v>
      </c>
      <c r="T136" s="31">
        <f>VLOOKUP(S136,definitions_list_lookup!$AI$12:$AJ$17,2,FALSE)</f>
        <v>2</v>
      </c>
      <c r="Z136" s="30" t="s">
        <v>244</v>
      </c>
      <c r="AG136" s="30">
        <v>26</v>
      </c>
      <c r="AH136" s="30">
        <v>90</v>
      </c>
      <c r="AI136" s="30">
        <v>5</v>
      </c>
      <c r="AJ136" s="30">
        <v>0</v>
      </c>
      <c r="AK136" s="30">
        <f t="shared" si="24"/>
        <v>-100.16946947575845</v>
      </c>
      <c r="AL136" s="30">
        <f t="shared" si="27"/>
        <v>259.83053052424157</v>
      </c>
      <c r="AM136" s="30">
        <f t="shared" si="25"/>
        <v>63.640791198875554</v>
      </c>
      <c r="AN136" s="30">
        <f t="shared" si="28"/>
        <v>349.83053052424157</v>
      </c>
      <c r="AO136" s="30">
        <f t="shared" si="29"/>
        <v>26.359208801124446</v>
      </c>
      <c r="AP136" s="31">
        <f t="shared" si="26"/>
        <v>79.830530524241567</v>
      </c>
      <c r="AQ136" s="31">
        <f t="shared" si="30"/>
        <v>26.359208801124446</v>
      </c>
    </row>
    <row r="137" spans="1:43" ht="28">
      <c r="A137" s="82">
        <v>43321</v>
      </c>
      <c r="B137" s="30" t="s">
        <v>1382</v>
      </c>
      <c r="D137" s="30" t="s">
        <v>1383</v>
      </c>
      <c r="E137" s="30">
        <v>42</v>
      </c>
      <c r="F137" s="30">
        <v>1</v>
      </c>
      <c r="G137" s="67" t="str">
        <f t="shared" si="23"/>
        <v>42-1</v>
      </c>
      <c r="H137" s="2">
        <v>18</v>
      </c>
      <c r="I137" s="2">
        <v>44</v>
      </c>
      <c r="J137" s="68" t="str">
        <f>IF(((VLOOKUP($G137,Depth_Lookup!$A$3:$J$561,9,FALSE))-(I137/100))&gt;=0,"Good","Too Long")</f>
        <v>Good</v>
      </c>
      <c r="K137" s="69">
        <f>(VLOOKUP($G137,Depth_Lookup!$A$3:$J$561,10,FALSE))+(H137/100)</f>
        <v>101.88000000000001</v>
      </c>
      <c r="L137" s="69">
        <f>(VLOOKUP($G137,Depth_Lookup!$A$3:$J$561,10,FALSE))+(I137/100)</f>
        <v>102.14</v>
      </c>
      <c r="M137" s="34" t="s">
        <v>243</v>
      </c>
      <c r="N137" s="1"/>
      <c r="O137" s="30" t="s">
        <v>153</v>
      </c>
      <c r="P137" s="30" t="s">
        <v>202</v>
      </c>
      <c r="Q137" s="31">
        <f>VLOOKUP(P137,[1]definitions_list_lookup!$AT$3:$AU$5,2,FALSE)</f>
        <v>1</v>
      </c>
      <c r="R137" s="30">
        <v>23</v>
      </c>
      <c r="S137" s="30" t="s">
        <v>258</v>
      </c>
      <c r="T137" s="31">
        <f>VLOOKUP(S137,definitions_list_lookup!$AI$12:$AJ$17,2,FALSE)</f>
        <v>3</v>
      </c>
      <c r="U137" s="31">
        <v>80</v>
      </c>
      <c r="V137" s="31">
        <v>20</v>
      </c>
      <c r="W137" s="35">
        <v>30</v>
      </c>
      <c r="Z137" s="30" t="s">
        <v>243</v>
      </c>
      <c r="AB137" s="35" t="s">
        <v>1475</v>
      </c>
      <c r="AG137" s="30">
        <v>18</v>
      </c>
      <c r="AH137" s="30">
        <v>90</v>
      </c>
      <c r="AI137" s="30">
        <v>36</v>
      </c>
      <c r="AJ137" s="30">
        <v>180</v>
      </c>
      <c r="AK137" s="30">
        <f t="shared" si="24"/>
        <v>-24.094842552110691</v>
      </c>
      <c r="AL137" s="30">
        <f t="shared" si="27"/>
        <v>335.90515744788934</v>
      </c>
      <c r="AM137" s="30">
        <f t="shared" si="25"/>
        <v>51.484157697672188</v>
      </c>
      <c r="AN137" s="30">
        <f t="shared" si="28"/>
        <v>65.905157447889309</v>
      </c>
      <c r="AO137" s="30">
        <f t="shared" si="29"/>
        <v>38.515842302327812</v>
      </c>
      <c r="AP137" s="31">
        <f t="shared" si="26"/>
        <v>155.90515744788934</v>
      </c>
      <c r="AQ137" s="31">
        <f t="shared" si="30"/>
        <v>38.515842302327812</v>
      </c>
    </row>
    <row r="138" spans="1:43">
      <c r="A138" s="82">
        <v>43321</v>
      </c>
      <c r="B138" s="30" t="s">
        <v>1382</v>
      </c>
      <c r="D138" s="30" t="s">
        <v>1383</v>
      </c>
      <c r="E138" s="30">
        <v>42</v>
      </c>
      <c r="F138" s="30">
        <v>3</v>
      </c>
      <c r="G138" s="67" t="str">
        <f t="shared" si="23"/>
        <v>42-3</v>
      </c>
      <c r="H138" s="2">
        <v>15</v>
      </c>
      <c r="I138" s="2">
        <v>16.600000000000001</v>
      </c>
      <c r="J138" s="68" t="str">
        <f>IF(((VLOOKUP($G138,Depth_Lookup!$A$3:$J$561,9,FALSE))-(I138/100))&gt;=0,"Good","Too Long")</f>
        <v>Good</v>
      </c>
      <c r="K138" s="69">
        <f>(VLOOKUP($G138,Depth_Lookup!$A$3:$J$561,10,FALSE))+(H138/100)</f>
        <v>103.295</v>
      </c>
      <c r="L138" s="69">
        <f>(VLOOKUP($G138,Depth_Lookup!$A$3:$J$561,10,FALSE))+(I138/100)</f>
        <v>103.31099999999999</v>
      </c>
      <c r="M138" s="34" t="s">
        <v>244</v>
      </c>
      <c r="N138" s="1"/>
      <c r="Q138" s="31" t="e">
        <f>VLOOKUP(P138,[1]definitions_list_lookup!$AT$3:$AU$5,2,FALSE)</f>
        <v>#N/A</v>
      </c>
      <c r="R138" s="30">
        <v>0.5</v>
      </c>
      <c r="S138" s="30" t="s">
        <v>158</v>
      </c>
      <c r="T138" s="31">
        <f>VLOOKUP(S138,definitions_list_lookup!$AI$12:$AJ$17,2,FALSE)</f>
        <v>1</v>
      </c>
      <c r="W138" s="31"/>
      <c r="Z138" s="30" t="s">
        <v>244</v>
      </c>
      <c r="AB138" s="35" t="s">
        <v>1476</v>
      </c>
      <c r="AG138" s="30">
        <v>69</v>
      </c>
      <c r="AH138" s="30">
        <v>270</v>
      </c>
      <c r="AI138" s="30">
        <v>52</v>
      </c>
      <c r="AJ138" s="30">
        <v>180</v>
      </c>
      <c r="AK138" s="30">
        <f t="shared" si="24"/>
        <v>63.834026155326455</v>
      </c>
      <c r="AL138" s="30">
        <f t="shared" si="27"/>
        <v>63.834026155326455</v>
      </c>
      <c r="AM138" s="30">
        <f t="shared" si="25"/>
        <v>19.010151316156069</v>
      </c>
      <c r="AN138" s="30">
        <f t="shared" si="28"/>
        <v>153.83402615532646</v>
      </c>
      <c r="AO138" s="30">
        <f t="shared" si="29"/>
        <v>70.989848683843931</v>
      </c>
      <c r="AP138" s="31">
        <f t="shared" si="26"/>
        <v>243.83402615532646</v>
      </c>
      <c r="AQ138" s="31">
        <f t="shared" si="30"/>
        <v>70.989848683843931</v>
      </c>
    </row>
    <row r="139" spans="1:43" ht="28">
      <c r="A139" s="82">
        <v>43321</v>
      </c>
      <c r="B139" s="30" t="s">
        <v>1382</v>
      </c>
      <c r="D139" s="30" t="s">
        <v>1383</v>
      </c>
      <c r="E139" s="30">
        <v>42</v>
      </c>
      <c r="F139" s="30">
        <v>3</v>
      </c>
      <c r="G139" s="67" t="str">
        <f t="shared" si="23"/>
        <v>42-3</v>
      </c>
      <c r="H139" s="2">
        <v>25</v>
      </c>
      <c r="I139" s="2">
        <v>67</v>
      </c>
      <c r="J139" s="68" t="str">
        <f>IF(((VLOOKUP($G139,Depth_Lookup!$A$3:$J$561,9,FALSE))-(I139/100))&gt;=0,"Good","Too Long")</f>
        <v>Good</v>
      </c>
      <c r="K139" s="69">
        <f>(VLOOKUP($G139,Depth_Lookup!$A$3:$J$561,10,FALSE))+(H139/100)</f>
        <v>103.395</v>
      </c>
      <c r="L139" s="69">
        <f>(VLOOKUP($G139,Depth_Lookup!$A$3:$J$561,10,FALSE))+(I139/100)</f>
        <v>103.815</v>
      </c>
      <c r="M139" s="34" t="s">
        <v>243</v>
      </c>
      <c r="N139" s="1"/>
      <c r="Q139" s="31" t="e">
        <f>VLOOKUP(P139,[1]definitions_list_lookup!$AT$3:$AU$5,2,FALSE)</f>
        <v>#N/A</v>
      </c>
      <c r="R139" s="30">
        <v>41</v>
      </c>
      <c r="S139" s="30" t="s">
        <v>258</v>
      </c>
      <c r="T139" s="31">
        <f>VLOOKUP(S139,definitions_list_lookup!$AI$12:$AJ$17,2,FALSE)</f>
        <v>3</v>
      </c>
      <c r="U139" s="31">
        <v>90</v>
      </c>
      <c r="V139" s="31">
        <v>10</v>
      </c>
      <c r="W139" s="31">
        <v>90</v>
      </c>
      <c r="Z139" s="30" t="s">
        <v>243</v>
      </c>
      <c r="AB139" s="35" t="s">
        <v>1475</v>
      </c>
      <c r="AG139" s="30">
        <v>82</v>
      </c>
      <c r="AH139" s="30">
        <v>270</v>
      </c>
      <c r="AI139" s="30">
        <v>65</v>
      </c>
      <c r="AJ139" s="30">
        <v>180</v>
      </c>
      <c r="AK139" s="30">
        <f t="shared" si="24"/>
        <v>73.227676854464875</v>
      </c>
      <c r="AL139" s="30">
        <f t="shared" si="27"/>
        <v>73.227676854464875</v>
      </c>
      <c r="AM139" s="30">
        <f t="shared" si="25"/>
        <v>7.6638048938966383</v>
      </c>
      <c r="AN139" s="30">
        <f t="shared" si="28"/>
        <v>163.22767685446487</v>
      </c>
      <c r="AO139" s="30">
        <f t="shared" si="29"/>
        <v>82.336195106103361</v>
      </c>
      <c r="AP139" s="31">
        <f t="shared" si="26"/>
        <v>253.22767685446487</v>
      </c>
      <c r="AQ139" s="31">
        <f t="shared" si="30"/>
        <v>82.336195106103361</v>
      </c>
    </row>
    <row r="140" spans="1:43">
      <c r="A140" s="82">
        <v>43321</v>
      </c>
      <c r="B140" s="30" t="s">
        <v>1382</v>
      </c>
      <c r="D140" s="30" t="s">
        <v>1383</v>
      </c>
      <c r="E140" s="30">
        <v>42</v>
      </c>
      <c r="F140" s="30">
        <v>4</v>
      </c>
      <c r="G140" s="67" t="str">
        <f t="shared" si="23"/>
        <v>42-4</v>
      </c>
      <c r="H140" s="2">
        <v>49</v>
      </c>
      <c r="I140" s="2">
        <v>49.6</v>
      </c>
      <c r="J140" s="68" t="str">
        <f>IF(((VLOOKUP($G140,Depth_Lookup!$A$3:$J$561,9,FALSE))-(I140/100))&gt;=0,"Good","Too Long")</f>
        <v>Good</v>
      </c>
      <c r="K140" s="69">
        <f>(VLOOKUP($G140,Depth_Lookup!$A$3:$J$561,10,FALSE))+(H140/100)</f>
        <v>104.455</v>
      </c>
      <c r="L140" s="69">
        <f>(VLOOKUP($G140,Depth_Lookup!$A$3:$J$561,10,FALSE))+(I140/100)</f>
        <v>104.461</v>
      </c>
      <c r="M140" s="34" t="s">
        <v>244</v>
      </c>
      <c r="N140" s="1"/>
      <c r="Q140" s="31" t="e">
        <f>VLOOKUP(P140,[1]definitions_list_lookup!$AT$3:$AU$5,2,FALSE)</f>
        <v>#N/A</v>
      </c>
      <c r="R140" s="30">
        <v>0.5</v>
      </c>
      <c r="S140" s="30" t="s">
        <v>158</v>
      </c>
      <c r="T140" s="31">
        <f>VLOOKUP(S140,definitions_list_lookup!$AI$12:$AJ$17,2,FALSE)</f>
        <v>1</v>
      </c>
      <c r="Z140" s="30" t="s">
        <v>244</v>
      </c>
      <c r="AG140" s="30">
        <v>7</v>
      </c>
      <c r="AH140" s="30">
        <v>90</v>
      </c>
      <c r="AI140" s="30">
        <v>63</v>
      </c>
      <c r="AJ140" s="30">
        <v>0</v>
      </c>
      <c r="AK140" s="30">
        <f t="shared" si="24"/>
        <v>-176.42013519355541</v>
      </c>
      <c r="AL140" s="30">
        <f t="shared" si="27"/>
        <v>183.57986480644459</v>
      </c>
      <c r="AM140" s="30">
        <f t="shared" si="25"/>
        <v>26.954758021414555</v>
      </c>
      <c r="AN140" s="30">
        <f t="shared" si="28"/>
        <v>273.57986480644456</v>
      </c>
      <c r="AO140" s="30">
        <f t="shared" si="29"/>
        <v>63.045241978585445</v>
      </c>
      <c r="AP140" s="31">
        <f t="shared" si="26"/>
        <v>3.5798648064445899</v>
      </c>
      <c r="AQ140" s="31">
        <f t="shared" si="30"/>
        <v>63.045241978585445</v>
      </c>
    </row>
    <row r="141" spans="1:43" ht="42">
      <c r="A141" s="82">
        <v>43321</v>
      </c>
      <c r="B141" s="30" t="s">
        <v>1382</v>
      </c>
      <c r="D141" s="30" t="s">
        <v>1383</v>
      </c>
      <c r="E141" s="30">
        <v>43</v>
      </c>
      <c r="F141" s="30">
        <v>1</v>
      </c>
      <c r="G141" s="67" t="str">
        <f t="shared" si="23"/>
        <v>43-1</v>
      </c>
      <c r="H141" s="2">
        <v>23.2</v>
      </c>
      <c r="I141" s="2">
        <v>24</v>
      </c>
      <c r="J141" s="68" t="str">
        <f>IF(((VLOOKUP($G141,Depth_Lookup!$A$3:$J$561,9,FALSE))-(I141/100))&gt;=0,"Good","Too Long")</f>
        <v>Good</v>
      </c>
      <c r="K141" s="69">
        <f>(VLOOKUP($G141,Depth_Lookup!$A$3:$J$561,10,FALSE))+(H141/100)</f>
        <v>104.932</v>
      </c>
      <c r="L141" s="69">
        <f>(VLOOKUP($G141,Depth_Lookup!$A$3:$J$561,10,FALSE))+(I141/100)</f>
        <v>104.94</v>
      </c>
      <c r="M141" s="34" t="s">
        <v>1381</v>
      </c>
      <c r="N141" s="1" t="s">
        <v>263</v>
      </c>
      <c r="O141" s="30" t="s">
        <v>153</v>
      </c>
      <c r="P141" s="30" t="s">
        <v>202</v>
      </c>
      <c r="Q141" s="31">
        <f>VLOOKUP(P141,[1]definitions_list_lookup!$AT$3:$AU$5,2,FALSE)</f>
        <v>1</v>
      </c>
      <c r="R141" s="30">
        <v>0.5</v>
      </c>
      <c r="S141" s="30" t="s">
        <v>259</v>
      </c>
      <c r="T141" s="31">
        <f>VLOOKUP(S141,definitions_list_lookup!$AI$12:$AJ$17,2,FALSE)</f>
        <v>4</v>
      </c>
      <c r="AB141" s="35" t="s">
        <v>1477</v>
      </c>
      <c r="AG141" s="30">
        <v>7</v>
      </c>
      <c r="AH141" s="30">
        <v>270</v>
      </c>
      <c r="AI141" s="30">
        <v>7</v>
      </c>
      <c r="AJ141" s="30">
        <v>180</v>
      </c>
      <c r="AK141" s="30">
        <f t="shared" si="24"/>
        <v>45</v>
      </c>
      <c r="AL141" s="30">
        <f t="shared" si="27"/>
        <v>45</v>
      </c>
      <c r="AM141" s="30">
        <f t="shared" si="25"/>
        <v>80.149178972421183</v>
      </c>
      <c r="AN141" s="30">
        <f t="shared" si="28"/>
        <v>135</v>
      </c>
      <c r="AO141" s="30">
        <f t="shared" si="29"/>
        <v>9.8508210275788173</v>
      </c>
      <c r="AP141" s="31">
        <f t="shared" si="26"/>
        <v>225</v>
      </c>
      <c r="AQ141" s="31">
        <f t="shared" si="30"/>
        <v>9.8508210275788173</v>
      </c>
    </row>
    <row r="142" spans="1:43" ht="42">
      <c r="A142" s="82">
        <v>43321</v>
      </c>
      <c r="B142" s="30" t="s">
        <v>1382</v>
      </c>
      <c r="D142" s="30" t="s">
        <v>1383</v>
      </c>
      <c r="E142" s="30">
        <v>43</v>
      </c>
      <c r="F142" s="30">
        <v>1</v>
      </c>
      <c r="G142" s="67" t="str">
        <f t="shared" si="23"/>
        <v>43-1</v>
      </c>
      <c r="H142" s="2">
        <v>60</v>
      </c>
      <c r="I142" s="2">
        <v>61</v>
      </c>
      <c r="J142" s="68" t="str">
        <f>IF(((VLOOKUP($G142,Depth_Lookup!$A$3:$J$561,9,FALSE))-(I142/100))&gt;=0,"Good","Too Long")</f>
        <v>Good</v>
      </c>
      <c r="K142" s="69">
        <f>(VLOOKUP($G142,Depth_Lookup!$A$3:$J$561,10,FALSE))+(H142/100)</f>
        <v>105.3</v>
      </c>
      <c r="L142" s="69">
        <f>(VLOOKUP($G142,Depth_Lookup!$A$3:$J$561,10,FALSE))+(I142/100)</f>
        <v>105.31</v>
      </c>
      <c r="M142" s="34" t="s">
        <v>1381</v>
      </c>
      <c r="N142" s="1" t="s">
        <v>263</v>
      </c>
      <c r="O142" s="30" t="s">
        <v>153</v>
      </c>
      <c r="P142" s="30" t="s">
        <v>202</v>
      </c>
      <c r="Q142" s="31">
        <f>VLOOKUP(P142,[1]definitions_list_lookup!$AT$3:$AU$5,2,FALSE)</f>
        <v>1</v>
      </c>
      <c r="R142" s="30">
        <v>0.7</v>
      </c>
      <c r="S142" s="30" t="s">
        <v>259</v>
      </c>
      <c r="T142" s="31">
        <f>VLOOKUP(S142,definitions_list_lookup!$AI$12:$AJ$17,2,FALSE)</f>
        <v>4</v>
      </c>
      <c r="AB142" s="35" t="s">
        <v>1478</v>
      </c>
      <c r="AG142" s="30">
        <v>15</v>
      </c>
      <c r="AH142" s="30">
        <v>270</v>
      </c>
      <c r="AI142" s="30">
        <v>33</v>
      </c>
      <c r="AJ142" s="30">
        <v>0</v>
      </c>
      <c r="AK142" s="30">
        <f t="shared" si="24"/>
        <v>157.57868338939051</v>
      </c>
      <c r="AL142" s="30">
        <f t="shared" si="27"/>
        <v>157.57868338939051</v>
      </c>
      <c r="AM142" s="30">
        <f t="shared" si="25"/>
        <v>54.911392467629902</v>
      </c>
      <c r="AN142" s="30">
        <f t="shared" si="28"/>
        <v>247.57868338939051</v>
      </c>
      <c r="AO142" s="30">
        <f t="shared" si="29"/>
        <v>35.088607532370098</v>
      </c>
      <c r="AP142" s="31">
        <f t="shared" si="26"/>
        <v>337.57868338939051</v>
      </c>
      <c r="AQ142" s="31">
        <f t="shared" si="30"/>
        <v>35.088607532370098</v>
      </c>
    </row>
    <row r="143" spans="1:43" ht="42">
      <c r="A143" s="82">
        <v>43321</v>
      </c>
      <c r="B143" s="30" t="s">
        <v>1382</v>
      </c>
      <c r="D143" s="30" t="s">
        <v>1383</v>
      </c>
      <c r="E143" s="30">
        <v>43</v>
      </c>
      <c r="F143" s="30">
        <v>2</v>
      </c>
      <c r="G143" s="67" t="str">
        <f t="shared" si="23"/>
        <v>43-2</v>
      </c>
      <c r="H143" s="2">
        <v>13</v>
      </c>
      <c r="I143" s="2">
        <v>15</v>
      </c>
      <c r="J143" s="68" t="str">
        <f>IF(((VLOOKUP($G143,Depth_Lookup!$A$3:$J$561,9,FALSE))-(I143/100))&gt;=0,"Good","Too Long")</f>
        <v>Good</v>
      </c>
      <c r="K143" s="69">
        <f>(VLOOKUP($G143,Depth_Lookup!$A$3:$J$561,10,FALSE))+(H143/100)</f>
        <v>105.63499999999999</v>
      </c>
      <c r="L143" s="69">
        <f>(VLOOKUP($G143,Depth_Lookup!$A$3:$J$561,10,FALSE))+(I143/100)</f>
        <v>105.655</v>
      </c>
      <c r="M143" s="34" t="s">
        <v>1381</v>
      </c>
      <c r="N143" s="1" t="s">
        <v>263</v>
      </c>
      <c r="O143" s="30" t="s">
        <v>153</v>
      </c>
      <c r="P143" s="30" t="s">
        <v>202</v>
      </c>
      <c r="Q143" s="31">
        <f>VLOOKUP(P143,[1]definitions_list_lookup!$AT$3:$AU$5,2,FALSE)</f>
        <v>1</v>
      </c>
      <c r="R143" s="30">
        <v>0.6</v>
      </c>
      <c r="S143" s="30" t="s">
        <v>259</v>
      </c>
      <c r="T143" s="31">
        <f>VLOOKUP(S143,definitions_list_lookup!$AI$12:$AJ$17,2,FALSE)</f>
        <v>4</v>
      </c>
      <c r="AG143" s="30">
        <v>69</v>
      </c>
      <c r="AH143" s="30">
        <v>90</v>
      </c>
      <c r="AI143" s="30">
        <v>52</v>
      </c>
      <c r="AJ143" s="30">
        <v>180</v>
      </c>
      <c r="AK143" s="30">
        <f t="shared" si="24"/>
        <v>-63.834026155326441</v>
      </c>
      <c r="AL143" s="30">
        <f t="shared" si="27"/>
        <v>296.16597384467354</v>
      </c>
      <c r="AM143" s="30">
        <f t="shared" si="25"/>
        <v>19.010151316156069</v>
      </c>
      <c r="AN143" s="30">
        <f t="shared" si="28"/>
        <v>26.165973844673559</v>
      </c>
      <c r="AO143" s="30">
        <f t="shared" si="29"/>
        <v>70.989848683843931</v>
      </c>
      <c r="AP143" s="31">
        <f t="shared" si="26"/>
        <v>116.16597384467354</v>
      </c>
      <c r="AQ143" s="31">
        <f t="shared" si="30"/>
        <v>70.989848683843931</v>
      </c>
    </row>
    <row r="144" spans="1:43" ht="28">
      <c r="A144" s="82">
        <v>43321</v>
      </c>
      <c r="B144" s="30" t="s">
        <v>1382</v>
      </c>
      <c r="D144" s="30" t="s">
        <v>1383</v>
      </c>
      <c r="E144" s="30">
        <v>43</v>
      </c>
      <c r="F144" s="30">
        <v>2</v>
      </c>
      <c r="G144" s="67" t="str">
        <f t="shared" si="23"/>
        <v>43-2</v>
      </c>
      <c r="H144" s="2">
        <v>4</v>
      </c>
      <c r="I144" s="2">
        <v>33</v>
      </c>
      <c r="J144" s="68" t="str">
        <f>IF(((VLOOKUP($G144,Depth_Lookup!$A$3:$J$561,9,FALSE))-(I144/100))&gt;=0,"Good","Too Long")</f>
        <v>Good</v>
      </c>
      <c r="K144" s="69">
        <f>(VLOOKUP($G144,Depth_Lookup!$A$3:$J$561,10,FALSE))+(H144/100)</f>
        <v>105.545</v>
      </c>
      <c r="L144" s="69">
        <f>(VLOOKUP($G144,Depth_Lookup!$A$3:$J$561,10,FALSE))+(I144/100)</f>
        <v>105.83499999999999</v>
      </c>
      <c r="M144" s="34" t="s">
        <v>243</v>
      </c>
      <c r="N144" s="1"/>
      <c r="Q144" s="31" t="e">
        <f>VLOOKUP(P144,[1]definitions_list_lookup!$AT$3:$AU$5,2,FALSE)</f>
        <v>#N/A</v>
      </c>
      <c r="R144" s="30">
        <v>26</v>
      </c>
      <c r="S144" s="30" t="s">
        <v>258</v>
      </c>
      <c r="T144" s="31">
        <f>VLOOKUP(S144,definitions_list_lookup!$AI$12:$AJ$17,2,FALSE)</f>
        <v>3</v>
      </c>
      <c r="U144" s="31">
        <v>70</v>
      </c>
      <c r="V144" s="31">
        <v>30</v>
      </c>
      <c r="W144" s="31">
        <v>20</v>
      </c>
      <c r="AB144" s="35" t="s">
        <v>1475</v>
      </c>
      <c r="AK144" s="30" t="e">
        <f t="shared" si="24"/>
        <v>#DIV/0!</v>
      </c>
      <c r="AL144" s="30" t="e">
        <f t="shared" si="27"/>
        <v>#DIV/0!</v>
      </c>
      <c r="AM144" s="30" t="e">
        <f t="shared" si="25"/>
        <v>#DIV/0!</v>
      </c>
      <c r="AN144" s="30" t="e">
        <f t="shared" si="28"/>
        <v>#DIV/0!</v>
      </c>
      <c r="AO144" s="30" t="e">
        <f t="shared" si="29"/>
        <v>#DIV/0!</v>
      </c>
      <c r="AP144" s="31" t="e">
        <f t="shared" si="26"/>
        <v>#DIV/0!</v>
      </c>
      <c r="AQ144" s="31" t="e">
        <f t="shared" si="30"/>
        <v>#DIV/0!</v>
      </c>
    </row>
    <row r="145" spans="1:43">
      <c r="A145" s="82">
        <v>43321</v>
      </c>
      <c r="B145" s="30" t="s">
        <v>1382</v>
      </c>
      <c r="D145" s="30" t="s">
        <v>1383</v>
      </c>
      <c r="E145" s="30">
        <v>43</v>
      </c>
      <c r="F145" s="30">
        <v>3</v>
      </c>
      <c r="G145" s="67" t="str">
        <f t="shared" si="23"/>
        <v>43-3</v>
      </c>
      <c r="H145" s="2">
        <v>7</v>
      </c>
      <c r="I145" s="2">
        <v>20</v>
      </c>
      <c r="J145" s="68" t="str">
        <f>IF(((VLOOKUP($G145,Depth_Lookup!$A$3:$J$561,9,FALSE))-(I145/100))&gt;=0,"Good","Too Long")</f>
        <v>Good</v>
      </c>
      <c r="K145" s="69">
        <f>(VLOOKUP($G145,Depth_Lookup!$A$3:$J$561,10,FALSE))+(H145/100)</f>
        <v>106.02999999999999</v>
      </c>
      <c r="L145" s="69">
        <f>(VLOOKUP($G145,Depth_Lookup!$A$3:$J$561,10,FALSE))+(I145/100)</f>
        <v>106.16</v>
      </c>
      <c r="M145" s="34" t="s">
        <v>242</v>
      </c>
      <c r="N145" s="1"/>
      <c r="Q145" s="31" t="e">
        <f>VLOOKUP(P145,[1]definitions_list_lookup!$AT$3:$AU$5,2,FALSE)</f>
        <v>#N/A</v>
      </c>
      <c r="R145" s="30">
        <v>11</v>
      </c>
      <c r="S145" s="30" t="s">
        <v>159</v>
      </c>
      <c r="T145" s="31">
        <f>VLOOKUP(S145,definitions_list_lookup!$AI$12:$AJ$17,2,FALSE)</f>
        <v>2</v>
      </c>
      <c r="Y145" s="30" t="s">
        <v>1389</v>
      </c>
      <c r="AB145" s="35" t="s">
        <v>1479</v>
      </c>
      <c r="AG145" s="30">
        <v>53</v>
      </c>
      <c r="AH145" s="30">
        <v>270</v>
      </c>
      <c r="AI145" s="30">
        <v>62</v>
      </c>
      <c r="AJ145" s="30">
        <v>180</v>
      </c>
      <c r="AK145" s="30">
        <f t="shared" si="24"/>
        <v>35.206879975083126</v>
      </c>
      <c r="AL145" s="30">
        <f t="shared" si="27"/>
        <v>35.206879975083126</v>
      </c>
      <c r="AM145" s="30">
        <f t="shared" si="25"/>
        <v>23.482384232802552</v>
      </c>
      <c r="AN145" s="30">
        <f t="shared" si="28"/>
        <v>125.20687997508313</v>
      </c>
      <c r="AO145" s="30">
        <f t="shared" si="29"/>
        <v>66.517615767197441</v>
      </c>
      <c r="AP145" s="31">
        <f t="shared" si="26"/>
        <v>215.20687997508313</v>
      </c>
      <c r="AQ145" s="31">
        <f t="shared" si="30"/>
        <v>66.517615767197441</v>
      </c>
    </row>
    <row r="146" spans="1:43">
      <c r="A146" s="82">
        <v>43321</v>
      </c>
      <c r="B146" s="30" t="s">
        <v>1382</v>
      </c>
      <c r="D146" s="30" t="s">
        <v>1383</v>
      </c>
      <c r="E146" s="30">
        <v>43</v>
      </c>
      <c r="F146" s="30">
        <v>3</v>
      </c>
      <c r="G146" s="67" t="str">
        <f t="shared" si="23"/>
        <v>43-3</v>
      </c>
      <c r="H146" s="2">
        <v>44</v>
      </c>
      <c r="I146" s="2">
        <v>44.3</v>
      </c>
      <c r="J146" s="68" t="str">
        <f>IF(((VLOOKUP($G146,Depth_Lookup!$A$3:$J$561,9,FALSE))-(I146/100))&gt;=0,"Good","Too Long")</f>
        <v>Good</v>
      </c>
      <c r="K146" s="69">
        <f>(VLOOKUP($G146,Depth_Lookup!$A$3:$J$561,10,FALSE))+(H146/100)</f>
        <v>106.39999999999999</v>
      </c>
      <c r="L146" s="69">
        <f>(VLOOKUP($G146,Depth_Lookup!$A$3:$J$561,10,FALSE))+(I146/100)</f>
        <v>106.40299999999999</v>
      </c>
      <c r="M146" s="34" t="s">
        <v>244</v>
      </c>
      <c r="N146" s="1"/>
      <c r="Q146" s="31" t="e">
        <f>VLOOKUP(P146,[1]definitions_list_lookup!$AT$3:$AU$5,2,FALSE)</f>
        <v>#N/A</v>
      </c>
      <c r="R146" s="30">
        <v>0.2</v>
      </c>
      <c r="S146" s="30" t="s">
        <v>158</v>
      </c>
      <c r="T146" s="31">
        <f>VLOOKUP(S146,definitions_list_lookup!$AI$12:$AJ$17,2,FALSE)</f>
        <v>1</v>
      </c>
      <c r="X146" s="30">
        <v>0.5</v>
      </c>
      <c r="Y146" s="30" t="s">
        <v>1388</v>
      </c>
      <c r="AG146" s="30">
        <v>54</v>
      </c>
      <c r="AH146" s="30">
        <v>270</v>
      </c>
      <c r="AI146" s="30">
        <v>45</v>
      </c>
      <c r="AJ146" s="30">
        <v>0</v>
      </c>
      <c r="AK146" s="30">
        <f t="shared" si="24"/>
        <v>126</v>
      </c>
      <c r="AL146" s="30">
        <f t="shared" si="27"/>
        <v>126</v>
      </c>
      <c r="AM146" s="30">
        <f t="shared" si="25"/>
        <v>30.446384317065238</v>
      </c>
      <c r="AN146" s="30">
        <f t="shared" si="28"/>
        <v>216</v>
      </c>
      <c r="AO146" s="30">
        <f t="shared" si="29"/>
        <v>59.553615682934762</v>
      </c>
      <c r="AP146" s="31">
        <f t="shared" si="26"/>
        <v>306</v>
      </c>
      <c r="AQ146" s="31">
        <f t="shared" si="30"/>
        <v>59.553615682934762</v>
      </c>
    </row>
    <row r="147" spans="1:43">
      <c r="A147" s="82">
        <v>43321</v>
      </c>
      <c r="B147" s="30" t="s">
        <v>1382</v>
      </c>
      <c r="D147" s="30" t="s">
        <v>1383</v>
      </c>
      <c r="E147" s="30">
        <v>43</v>
      </c>
      <c r="F147" s="30">
        <v>3</v>
      </c>
      <c r="G147" s="67" t="str">
        <f t="shared" si="23"/>
        <v>43-3</v>
      </c>
      <c r="H147" s="2">
        <v>54</v>
      </c>
      <c r="I147" s="2">
        <v>55</v>
      </c>
      <c r="J147" s="68" t="str">
        <f>IF(((VLOOKUP($G147,Depth_Lookup!$A$3:$J$561,9,FALSE))-(I147/100))&gt;=0,"Good","Too Long")</f>
        <v>Good</v>
      </c>
      <c r="K147" s="69">
        <f>(VLOOKUP($G147,Depth_Lookup!$A$3:$J$561,10,FALSE))+(H147/100)</f>
        <v>106.5</v>
      </c>
      <c r="L147" s="69">
        <f>(VLOOKUP($G147,Depth_Lookup!$A$3:$J$561,10,FALSE))+(I147/100)</f>
        <v>106.50999999999999</v>
      </c>
      <c r="M147" s="34" t="s">
        <v>244</v>
      </c>
      <c r="N147" s="1"/>
      <c r="Q147" s="31" t="e">
        <f>VLOOKUP(P147,[1]definitions_list_lookup!$AT$3:$AU$5,2,FALSE)</f>
        <v>#N/A</v>
      </c>
      <c r="R147" s="30">
        <v>0.5</v>
      </c>
      <c r="S147" s="30" t="s">
        <v>159</v>
      </c>
      <c r="T147" s="31">
        <f>VLOOKUP(S147,definitions_list_lookup!$AI$12:$AJ$17,2,FALSE)</f>
        <v>2</v>
      </c>
      <c r="AG147" s="30">
        <v>40</v>
      </c>
      <c r="AH147" s="30">
        <v>270</v>
      </c>
      <c r="AI147" s="30">
        <v>4</v>
      </c>
      <c r="AJ147" s="30">
        <v>0</v>
      </c>
      <c r="AK147" s="30">
        <f t="shared" si="24"/>
        <v>94.763766645581995</v>
      </c>
      <c r="AL147" s="30">
        <f t="shared" si="27"/>
        <v>94.763766645581995</v>
      </c>
      <c r="AM147" s="30">
        <f t="shared" si="25"/>
        <v>49.902343659928526</v>
      </c>
      <c r="AN147" s="30">
        <f t="shared" si="28"/>
        <v>184.763766645582</v>
      </c>
      <c r="AO147" s="30">
        <f t="shared" si="29"/>
        <v>40.097656340071474</v>
      </c>
      <c r="AP147" s="31">
        <f t="shared" si="26"/>
        <v>274.763766645582</v>
      </c>
      <c r="AQ147" s="31">
        <f t="shared" si="30"/>
        <v>40.097656340071474</v>
      </c>
    </row>
    <row r="148" spans="1:43">
      <c r="A148" s="82">
        <v>43321</v>
      </c>
      <c r="B148" s="30" t="s">
        <v>1382</v>
      </c>
      <c r="D148" s="30" t="s">
        <v>1383</v>
      </c>
      <c r="E148" s="30">
        <v>43</v>
      </c>
      <c r="F148" s="30">
        <v>3</v>
      </c>
      <c r="G148" s="67" t="str">
        <f t="shared" si="23"/>
        <v>43-3</v>
      </c>
      <c r="H148" s="2">
        <v>72</v>
      </c>
      <c r="I148" s="2">
        <v>73</v>
      </c>
      <c r="J148" s="68" t="str">
        <f>IF(((VLOOKUP($G148,Depth_Lookup!$A$3:$J$561,9,FALSE))-(I148/100))&gt;=0,"Good","Too Long")</f>
        <v>Good</v>
      </c>
      <c r="K148" s="69">
        <f>(VLOOKUP($G148,Depth_Lookup!$A$3:$J$561,10,FALSE))+(H148/100)</f>
        <v>106.67999999999999</v>
      </c>
      <c r="L148" s="69">
        <f>(VLOOKUP($G148,Depth_Lookup!$A$3:$J$561,10,FALSE))+(I148/100)</f>
        <v>106.69</v>
      </c>
      <c r="M148" s="34" t="s">
        <v>244</v>
      </c>
      <c r="N148" s="1"/>
      <c r="Q148" s="31" t="e">
        <f>VLOOKUP(P148,[1]definitions_list_lookup!$AT$3:$AU$5,2,FALSE)</f>
        <v>#N/A</v>
      </c>
      <c r="R148" s="30">
        <v>1</v>
      </c>
      <c r="S148" s="30" t="s">
        <v>159</v>
      </c>
      <c r="T148" s="31">
        <f>VLOOKUP(S148,definitions_list_lookup!$AI$12:$AJ$17,2,FALSE)</f>
        <v>2</v>
      </c>
      <c r="AG148" s="30">
        <v>44</v>
      </c>
      <c r="AH148" s="30">
        <v>270</v>
      </c>
      <c r="AI148" s="30">
        <v>39</v>
      </c>
      <c r="AJ148" s="30">
        <v>0</v>
      </c>
      <c r="AK148" s="30">
        <f t="shared" si="24"/>
        <v>129.98171395032193</v>
      </c>
      <c r="AL148" s="30">
        <f t="shared" si="27"/>
        <v>129.98171395032193</v>
      </c>
      <c r="AM148" s="30">
        <f t="shared" si="25"/>
        <v>38.431108496840466</v>
      </c>
      <c r="AN148" s="30">
        <f t="shared" si="28"/>
        <v>219.98171395032193</v>
      </c>
      <c r="AO148" s="30">
        <f t="shared" si="29"/>
        <v>51.568891503159534</v>
      </c>
      <c r="AP148" s="31">
        <f t="shared" si="26"/>
        <v>309.98171395032193</v>
      </c>
      <c r="AQ148" s="31">
        <f t="shared" si="30"/>
        <v>51.568891503159534</v>
      </c>
    </row>
    <row r="149" spans="1:43" ht="28">
      <c r="A149" s="82">
        <v>43321</v>
      </c>
      <c r="B149" s="30" t="s">
        <v>1382</v>
      </c>
      <c r="D149" s="30" t="s">
        <v>1383</v>
      </c>
      <c r="E149" s="30">
        <v>43</v>
      </c>
      <c r="F149" s="30">
        <v>4</v>
      </c>
      <c r="G149" s="67" t="str">
        <f t="shared" si="23"/>
        <v>43-4</v>
      </c>
      <c r="H149" s="2">
        <v>4</v>
      </c>
      <c r="I149" s="2">
        <v>46</v>
      </c>
      <c r="J149" s="68" t="str">
        <f>IF(((VLOOKUP($G149,Depth_Lookup!$A$3:$J$561,9,FALSE))-(I149/100))&gt;=0,"Good","Too Long")</f>
        <v>Good</v>
      </c>
      <c r="K149" s="69">
        <f>(VLOOKUP($G149,Depth_Lookup!$A$3:$J$561,10,FALSE))+(H149/100)</f>
        <v>106.77000000000001</v>
      </c>
      <c r="L149" s="69">
        <f>(VLOOKUP($G149,Depth_Lookup!$A$3:$J$561,10,FALSE))+(I149/100)</f>
        <v>107.19</v>
      </c>
      <c r="M149" s="34" t="s">
        <v>243</v>
      </c>
      <c r="N149" s="1"/>
      <c r="Q149" s="31" t="e">
        <f>VLOOKUP(P149,[1]definitions_list_lookup!$AT$3:$AU$5,2,FALSE)</f>
        <v>#N/A</v>
      </c>
      <c r="R149" s="30">
        <v>34</v>
      </c>
      <c r="S149" s="30" t="s">
        <v>258</v>
      </c>
      <c r="T149" s="31">
        <f>VLOOKUP(S149,definitions_list_lookup!$AI$12:$AJ$17,2,FALSE)</f>
        <v>3</v>
      </c>
      <c r="U149" s="31">
        <v>80</v>
      </c>
      <c r="V149" s="31">
        <v>20</v>
      </c>
      <c r="W149" s="31">
        <v>20</v>
      </c>
      <c r="AB149" s="35" t="s">
        <v>1480</v>
      </c>
      <c r="AG149" s="30">
        <v>42</v>
      </c>
      <c r="AH149" s="30">
        <v>270</v>
      </c>
      <c r="AI149" s="30">
        <v>9</v>
      </c>
      <c r="AJ149" s="30">
        <v>0</v>
      </c>
      <c r="AK149" s="30">
        <f t="shared" si="24"/>
        <v>99.976479704522774</v>
      </c>
      <c r="AL149" s="30">
        <f t="shared" si="27"/>
        <v>99.976479704522774</v>
      </c>
      <c r="AM149" s="30">
        <f t="shared" si="25"/>
        <v>47.56556736303996</v>
      </c>
      <c r="AN149" s="30">
        <f t="shared" si="28"/>
        <v>189.97647970452277</v>
      </c>
      <c r="AO149" s="30">
        <f t="shared" si="29"/>
        <v>42.43443263696004</v>
      </c>
      <c r="AP149" s="31">
        <f t="shared" si="26"/>
        <v>279.97647970452277</v>
      </c>
      <c r="AQ149" s="31">
        <f t="shared" si="30"/>
        <v>42.43443263696004</v>
      </c>
    </row>
    <row r="150" spans="1:43" ht="28">
      <c r="A150" s="82">
        <v>43321</v>
      </c>
      <c r="B150" s="30" t="s">
        <v>1382</v>
      </c>
      <c r="D150" s="30" t="s">
        <v>1383</v>
      </c>
      <c r="E150" s="30">
        <v>43</v>
      </c>
      <c r="F150" s="30">
        <v>4</v>
      </c>
      <c r="G150" s="67" t="str">
        <f t="shared" si="23"/>
        <v>43-4</v>
      </c>
      <c r="H150" s="2">
        <v>66</v>
      </c>
      <c r="I150" s="2">
        <v>93</v>
      </c>
      <c r="J150" s="68" t="str">
        <f>IF(((VLOOKUP($G150,Depth_Lookup!$A$3:$J$561,9,FALSE))-(I150/100))&gt;=0,"Good","Too Long")</f>
        <v>Good</v>
      </c>
      <c r="K150" s="69">
        <f>(VLOOKUP($G150,Depth_Lookup!$A$3:$J$561,10,FALSE))+(H150/100)</f>
        <v>107.39</v>
      </c>
      <c r="L150" s="69">
        <f>(VLOOKUP($G150,Depth_Lookup!$A$3:$J$561,10,FALSE))+(I150/100)</f>
        <v>107.66000000000001</v>
      </c>
      <c r="M150" s="34" t="s">
        <v>243</v>
      </c>
      <c r="N150" s="1"/>
      <c r="Q150" s="31" t="e">
        <f>VLOOKUP(P150,[1]definitions_list_lookup!$AT$3:$AU$5,2,FALSE)</f>
        <v>#N/A</v>
      </c>
      <c r="R150" s="30">
        <v>20</v>
      </c>
      <c r="S150" s="30" t="s">
        <v>258</v>
      </c>
      <c r="T150" s="31">
        <f>VLOOKUP(S150,definitions_list_lookup!$AI$12:$AJ$17,2,FALSE)</f>
        <v>3</v>
      </c>
      <c r="U150" s="31">
        <v>80</v>
      </c>
      <c r="V150" s="31">
        <v>20</v>
      </c>
      <c r="W150" s="31">
        <v>50</v>
      </c>
      <c r="AB150" s="35" t="s">
        <v>1480</v>
      </c>
      <c r="AG150" s="30">
        <v>59</v>
      </c>
      <c r="AH150" s="30">
        <v>270</v>
      </c>
      <c r="AI150" s="30">
        <v>55</v>
      </c>
      <c r="AJ150" s="30">
        <v>0</v>
      </c>
      <c r="AK150" s="30">
        <f t="shared" si="24"/>
        <v>130.63348399515246</v>
      </c>
      <c r="AL150" s="30">
        <f t="shared" si="27"/>
        <v>130.63348399515246</v>
      </c>
      <c r="AM150" s="30">
        <f t="shared" si="25"/>
        <v>24.512399190009056</v>
      </c>
      <c r="AN150" s="30">
        <f t="shared" si="28"/>
        <v>220.63348399515246</v>
      </c>
      <c r="AO150" s="30">
        <f t="shared" si="29"/>
        <v>65.487600809990937</v>
      </c>
      <c r="AP150" s="31">
        <f t="shared" si="26"/>
        <v>310.63348399515246</v>
      </c>
      <c r="AQ150" s="31">
        <f t="shared" si="30"/>
        <v>65.487600809990937</v>
      </c>
    </row>
    <row r="151" spans="1:43" ht="28">
      <c r="A151" s="82">
        <v>43321</v>
      </c>
      <c r="B151" s="30" t="s">
        <v>1382</v>
      </c>
      <c r="D151" s="30" t="s">
        <v>1383</v>
      </c>
      <c r="E151" s="30">
        <v>44</v>
      </c>
      <c r="F151" s="30">
        <v>1</v>
      </c>
      <c r="G151" s="67" t="str">
        <f t="shared" si="23"/>
        <v>44-1</v>
      </c>
      <c r="H151" s="2">
        <v>27</v>
      </c>
      <c r="I151" s="2">
        <v>30</v>
      </c>
      <c r="J151" s="68" t="str">
        <f>IF(((VLOOKUP($G151,Depth_Lookup!$A$3:$J$561,9,FALSE))-(I151/100))&gt;=0,"Good","Too Long")</f>
        <v>Good</v>
      </c>
      <c r="K151" s="69">
        <f>(VLOOKUP($G151,Depth_Lookup!$A$3:$J$561,10,FALSE))+(H151/100)</f>
        <v>107.97</v>
      </c>
      <c r="L151" s="69">
        <f>(VLOOKUP($G151,Depth_Lookup!$A$3:$J$561,10,FALSE))+(I151/100)</f>
        <v>108</v>
      </c>
      <c r="M151" s="34" t="s">
        <v>243</v>
      </c>
      <c r="N151" s="1"/>
      <c r="Q151" s="31" t="e">
        <f>VLOOKUP(P151,[1]definitions_list_lookup!$AT$3:$AU$5,2,FALSE)</f>
        <v>#N/A</v>
      </c>
      <c r="R151" s="30">
        <v>2</v>
      </c>
      <c r="S151" s="30" t="s">
        <v>259</v>
      </c>
      <c r="T151" s="31">
        <f>VLOOKUP(S151,definitions_list_lookup!$AI$12:$AJ$17,2,FALSE)</f>
        <v>4</v>
      </c>
      <c r="AG151" s="30">
        <v>51</v>
      </c>
      <c r="AH151" s="30">
        <v>270</v>
      </c>
      <c r="AI151" s="30">
        <v>3</v>
      </c>
      <c r="AJ151" s="30">
        <v>180</v>
      </c>
      <c r="AK151" s="30">
        <f t="shared" si="24"/>
        <v>87.569883628535138</v>
      </c>
      <c r="AL151" s="30">
        <f t="shared" si="27"/>
        <v>87.569883628535138</v>
      </c>
      <c r="AM151" s="30">
        <f t="shared" si="25"/>
        <v>38.974790427018263</v>
      </c>
      <c r="AN151" s="30">
        <f t="shared" si="28"/>
        <v>177.56988362853514</v>
      </c>
      <c r="AO151" s="30">
        <f t="shared" si="29"/>
        <v>51.025209572981737</v>
      </c>
      <c r="AP151" s="31">
        <f t="shared" si="26"/>
        <v>267.56988362853514</v>
      </c>
      <c r="AQ151" s="31">
        <f t="shared" si="30"/>
        <v>51.025209572981737</v>
      </c>
    </row>
    <row r="152" spans="1:43" ht="28">
      <c r="A152" s="82">
        <v>43321</v>
      </c>
      <c r="B152" s="30" t="s">
        <v>1382</v>
      </c>
      <c r="D152" s="30" t="s">
        <v>1383</v>
      </c>
      <c r="E152" s="30">
        <v>44</v>
      </c>
      <c r="F152" s="30">
        <v>1</v>
      </c>
      <c r="G152" s="67" t="str">
        <f t="shared" si="23"/>
        <v>44-1</v>
      </c>
      <c r="H152" s="2">
        <v>54</v>
      </c>
      <c r="I152" s="2">
        <v>56</v>
      </c>
      <c r="J152" s="68" t="str">
        <f>IF(((VLOOKUP($G152,Depth_Lookup!$A$3:$J$561,9,FALSE))-(I152/100))&gt;=0,"Good","Too Long")</f>
        <v>Good</v>
      </c>
      <c r="K152" s="69">
        <f>(VLOOKUP($G152,Depth_Lookup!$A$3:$J$561,10,FALSE))+(H152/100)</f>
        <v>108.24000000000001</v>
      </c>
      <c r="L152" s="69">
        <f>(VLOOKUP($G152,Depth_Lookup!$A$3:$J$561,10,FALSE))+(I152/100)</f>
        <v>108.26</v>
      </c>
      <c r="M152" s="34" t="s">
        <v>243</v>
      </c>
      <c r="N152" s="1"/>
      <c r="Q152" s="31" t="e">
        <f>VLOOKUP(P152,[1]definitions_list_lookup!$AT$3:$AU$5,2,FALSE)</f>
        <v>#N/A</v>
      </c>
      <c r="R152" s="30">
        <v>1</v>
      </c>
      <c r="S152" s="30" t="s">
        <v>259</v>
      </c>
      <c r="T152" s="31">
        <f>VLOOKUP(S152,definitions_list_lookup!$AI$12:$AJ$17,2,FALSE)</f>
        <v>4</v>
      </c>
      <c r="AG152" s="30">
        <v>63</v>
      </c>
      <c r="AH152" s="30">
        <v>270</v>
      </c>
      <c r="AI152" s="30">
        <v>14</v>
      </c>
      <c r="AJ152" s="30">
        <v>0</v>
      </c>
      <c r="AK152" s="30">
        <f t="shared" si="24"/>
        <v>97.240014002652686</v>
      </c>
      <c r="AL152" s="30">
        <f t="shared" si="27"/>
        <v>97.240014002652686</v>
      </c>
      <c r="AM152" s="30">
        <f t="shared" si="25"/>
        <v>26.814907579955449</v>
      </c>
      <c r="AN152" s="30">
        <f t="shared" si="28"/>
        <v>187.24001400265269</v>
      </c>
      <c r="AO152" s="30">
        <f t="shared" si="29"/>
        <v>63.185092420044555</v>
      </c>
      <c r="AP152" s="31">
        <f t="shared" si="26"/>
        <v>277.24001400265269</v>
      </c>
      <c r="AQ152" s="31">
        <f t="shared" si="30"/>
        <v>63.185092420044555</v>
      </c>
    </row>
    <row r="153" spans="1:43">
      <c r="A153" s="82">
        <v>43321</v>
      </c>
      <c r="B153" s="30" t="s">
        <v>1382</v>
      </c>
      <c r="D153" s="30" t="s">
        <v>1383</v>
      </c>
      <c r="E153" s="30">
        <v>44</v>
      </c>
      <c r="F153" s="30">
        <v>2</v>
      </c>
      <c r="G153" s="67" t="str">
        <f t="shared" si="23"/>
        <v>44-2</v>
      </c>
      <c r="H153" s="2">
        <v>57.1</v>
      </c>
      <c r="I153" s="2">
        <v>57.3</v>
      </c>
      <c r="J153" s="68" t="str">
        <f>IF(((VLOOKUP($G153,Depth_Lookup!$A$3:$J$561,9,FALSE))-(I153/100))&gt;=0,"Good","Too Long")</f>
        <v>Good</v>
      </c>
      <c r="K153" s="69">
        <f>(VLOOKUP($G153,Depth_Lookup!$A$3:$J$561,10,FALSE))+(H153/100)</f>
        <v>109.251</v>
      </c>
      <c r="L153" s="69">
        <f>(VLOOKUP($G153,Depth_Lookup!$A$3:$J$561,10,FALSE))+(I153/100)</f>
        <v>109.253</v>
      </c>
      <c r="M153" s="34" t="s">
        <v>244</v>
      </c>
      <c r="N153" s="1"/>
      <c r="Q153" s="31" t="e">
        <f>VLOOKUP(P153,[1]definitions_list_lookup!$AT$3:$AU$5,2,FALSE)</f>
        <v>#N/A</v>
      </c>
      <c r="R153" s="30">
        <v>0.2</v>
      </c>
      <c r="S153" s="30" t="s">
        <v>158</v>
      </c>
      <c r="T153" s="31">
        <f>VLOOKUP(S153,definitions_list_lookup!$AI$12:$AJ$17,2,FALSE)</f>
        <v>1</v>
      </c>
      <c r="X153" s="30">
        <v>0.5</v>
      </c>
      <c r="Y153" s="30" t="s">
        <v>1389</v>
      </c>
      <c r="AG153" s="30">
        <v>62</v>
      </c>
      <c r="AH153" s="30">
        <v>270</v>
      </c>
      <c r="AI153" s="30">
        <v>60</v>
      </c>
      <c r="AJ153" s="30">
        <v>0</v>
      </c>
      <c r="AK153" s="30">
        <f t="shared" si="24"/>
        <v>132.64345180359385</v>
      </c>
      <c r="AL153" s="30">
        <f t="shared" si="27"/>
        <v>132.64345180359385</v>
      </c>
      <c r="AM153" s="30">
        <f t="shared" si="25"/>
        <v>21.361298412964363</v>
      </c>
      <c r="AN153" s="30">
        <f t="shared" si="28"/>
        <v>222.64345180359385</v>
      </c>
      <c r="AO153" s="30">
        <f t="shared" si="29"/>
        <v>68.638701587035641</v>
      </c>
      <c r="AP153" s="31">
        <f t="shared" si="26"/>
        <v>312.64345180359385</v>
      </c>
      <c r="AQ153" s="31">
        <f t="shared" si="30"/>
        <v>68.638701587035641</v>
      </c>
    </row>
    <row r="154" spans="1:43" ht="28">
      <c r="A154" s="82">
        <v>43321</v>
      </c>
      <c r="B154" s="30" t="s">
        <v>1382</v>
      </c>
      <c r="D154" s="30" t="s">
        <v>1383</v>
      </c>
      <c r="E154" s="30">
        <v>44</v>
      </c>
      <c r="F154" s="30">
        <v>4</v>
      </c>
      <c r="G154" s="67" t="str">
        <f t="shared" si="23"/>
        <v>44-4</v>
      </c>
      <c r="H154" s="2">
        <v>0</v>
      </c>
      <c r="I154" s="2">
        <v>19</v>
      </c>
      <c r="J154" s="68" t="str">
        <f>IF(((VLOOKUP($G154,Depth_Lookup!$A$3:$J$561,9,FALSE))-(I154/100))&gt;=0,"Good","Too Long")</f>
        <v>Good</v>
      </c>
      <c r="K154" s="69">
        <f>(VLOOKUP($G154,Depth_Lookup!$A$3:$J$561,10,FALSE))+(H154/100)</f>
        <v>110.22499999999999</v>
      </c>
      <c r="L154" s="69">
        <f>(VLOOKUP($G154,Depth_Lookup!$A$3:$J$561,10,FALSE))+(I154/100)</f>
        <v>110.41499999999999</v>
      </c>
      <c r="M154" s="34" t="s">
        <v>242</v>
      </c>
      <c r="N154" s="1" t="s">
        <v>154</v>
      </c>
      <c r="O154" s="30" t="s">
        <v>152</v>
      </c>
      <c r="P154" s="30" t="s">
        <v>202</v>
      </c>
      <c r="Q154" s="31">
        <f>VLOOKUP(P154,[1]definitions_list_lookup!$AT$3:$AU$5,2,FALSE)</f>
        <v>1</v>
      </c>
      <c r="R154" s="30">
        <v>19</v>
      </c>
      <c r="S154" s="30" t="s">
        <v>258</v>
      </c>
      <c r="T154" s="31">
        <f>VLOOKUP(S154,definitions_list_lookup!$AI$12:$AJ$17,2,FALSE)</f>
        <v>3</v>
      </c>
      <c r="AB154" s="35" t="s">
        <v>1481</v>
      </c>
      <c r="AK154" s="30" t="e">
        <f t="shared" si="24"/>
        <v>#DIV/0!</v>
      </c>
      <c r="AL154" s="30" t="e">
        <f t="shared" si="27"/>
        <v>#DIV/0!</v>
      </c>
      <c r="AM154" s="30" t="e">
        <f t="shared" si="25"/>
        <v>#DIV/0!</v>
      </c>
      <c r="AN154" s="30" t="e">
        <f t="shared" si="28"/>
        <v>#DIV/0!</v>
      </c>
      <c r="AO154" s="30" t="e">
        <f t="shared" si="29"/>
        <v>#DIV/0!</v>
      </c>
      <c r="AP154" s="31" t="e">
        <f t="shared" si="26"/>
        <v>#DIV/0!</v>
      </c>
      <c r="AQ154" s="31" t="e">
        <f t="shared" si="30"/>
        <v>#DIV/0!</v>
      </c>
    </row>
    <row r="155" spans="1:43" ht="42">
      <c r="A155" s="82">
        <v>43321</v>
      </c>
      <c r="B155" s="30" t="s">
        <v>1382</v>
      </c>
      <c r="D155" s="30" t="s">
        <v>1383</v>
      </c>
      <c r="E155" s="30">
        <v>45</v>
      </c>
      <c r="F155" s="30">
        <v>1</v>
      </c>
      <c r="G155" s="67" t="str">
        <f t="shared" si="23"/>
        <v>45-1</v>
      </c>
      <c r="H155" s="2">
        <v>12.8</v>
      </c>
      <c r="I155" s="2">
        <v>15.1</v>
      </c>
      <c r="J155" s="68" t="str">
        <f>IF(((VLOOKUP($G155,Depth_Lookup!$A$3:$J$561,9,FALSE))-(I155/100))&gt;=0,"Good","Too Long")</f>
        <v>Good</v>
      </c>
      <c r="K155" s="69">
        <f>(VLOOKUP($G155,Depth_Lookup!$A$3:$J$561,10,FALSE))+(H155/100)</f>
        <v>110.828</v>
      </c>
      <c r="L155" s="69">
        <f>(VLOOKUP($G155,Depth_Lookup!$A$3:$J$561,10,FALSE))+(I155/100)</f>
        <v>110.851</v>
      </c>
      <c r="M155" s="34" t="s">
        <v>1381</v>
      </c>
      <c r="N155" s="1" t="s">
        <v>263</v>
      </c>
      <c r="O155" s="30" t="s">
        <v>153</v>
      </c>
      <c r="P155" s="30" t="s">
        <v>203</v>
      </c>
      <c r="Q155" s="31">
        <f>VLOOKUP(P155,[1]definitions_list_lookup!$AT$3:$AU$5,2,FALSE)</f>
        <v>2</v>
      </c>
      <c r="R155" s="30">
        <v>2</v>
      </c>
      <c r="S155" s="30" t="s">
        <v>259</v>
      </c>
      <c r="T155" s="31">
        <f>VLOOKUP(S155,definitions_list_lookup!$AI$12:$AJ$17,2,FALSE)</f>
        <v>4</v>
      </c>
      <c r="AB155" s="35" t="s">
        <v>1482</v>
      </c>
      <c r="AG155" s="30">
        <v>42</v>
      </c>
      <c r="AH155" s="30">
        <v>90</v>
      </c>
      <c r="AI155" s="30">
        <v>33</v>
      </c>
      <c r="AJ155" s="30">
        <v>180</v>
      </c>
      <c r="AK155" s="30">
        <f t="shared" si="24"/>
        <v>-54.199342158340556</v>
      </c>
      <c r="AL155" s="30">
        <f t="shared" si="27"/>
        <v>305.80065784165947</v>
      </c>
      <c r="AM155" s="30">
        <f t="shared" si="25"/>
        <v>42.011582944535562</v>
      </c>
      <c r="AN155" s="30">
        <f t="shared" si="28"/>
        <v>35.800657841659444</v>
      </c>
      <c r="AO155" s="30">
        <f t="shared" si="29"/>
        <v>47.988417055464438</v>
      </c>
      <c r="AP155" s="31">
        <f t="shared" si="26"/>
        <v>125.80065784165947</v>
      </c>
      <c r="AQ155" s="31">
        <f t="shared" si="30"/>
        <v>47.988417055464438</v>
      </c>
    </row>
    <row r="156" spans="1:43" ht="42">
      <c r="A156" s="82">
        <v>43321</v>
      </c>
      <c r="B156" s="30" t="s">
        <v>1382</v>
      </c>
      <c r="D156" s="30" t="s">
        <v>1383</v>
      </c>
      <c r="E156" s="30">
        <v>45</v>
      </c>
      <c r="F156" s="30">
        <v>1</v>
      </c>
      <c r="G156" s="67" t="str">
        <f t="shared" si="23"/>
        <v>45-1</v>
      </c>
      <c r="H156" s="2">
        <v>27.7</v>
      </c>
      <c r="I156" s="2">
        <v>29.8</v>
      </c>
      <c r="J156" s="68" t="str">
        <f>IF(((VLOOKUP($G156,Depth_Lookup!$A$3:$J$561,9,FALSE))-(I156/100))&gt;=0,"Good","Too Long")</f>
        <v>Good</v>
      </c>
      <c r="K156" s="69">
        <f>(VLOOKUP($G156,Depth_Lookup!$A$3:$J$561,10,FALSE))+(H156/100)</f>
        <v>110.977</v>
      </c>
      <c r="L156" s="69">
        <f>(VLOOKUP($G156,Depth_Lookup!$A$3:$J$561,10,FALSE))+(I156/100)</f>
        <v>110.998</v>
      </c>
      <c r="M156" s="34" t="s">
        <v>1381</v>
      </c>
      <c r="N156" s="1" t="s">
        <v>263</v>
      </c>
      <c r="O156" s="30" t="s">
        <v>153</v>
      </c>
      <c r="P156" s="30" t="s">
        <v>202</v>
      </c>
      <c r="Q156" s="31">
        <f>VLOOKUP(P156,[1]definitions_list_lookup!$AT$3:$AU$5,2,FALSE)</f>
        <v>1</v>
      </c>
      <c r="R156" s="30">
        <v>1</v>
      </c>
      <c r="S156" s="30" t="s">
        <v>259</v>
      </c>
      <c r="T156" s="31">
        <f>VLOOKUP(S156,definitions_list_lookup!$AI$12:$AJ$17,2,FALSE)</f>
        <v>4</v>
      </c>
      <c r="AB156" s="35" t="s">
        <v>1457</v>
      </c>
      <c r="AG156" s="30">
        <v>45</v>
      </c>
      <c r="AH156" s="30">
        <v>90</v>
      </c>
      <c r="AI156" s="30">
        <v>41</v>
      </c>
      <c r="AJ156" s="30">
        <v>0</v>
      </c>
      <c r="AK156" s="30">
        <f t="shared" si="24"/>
        <v>-131</v>
      </c>
      <c r="AL156" s="30">
        <f t="shared" si="27"/>
        <v>229</v>
      </c>
      <c r="AM156" s="30">
        <f t="shared" si="25"/>
        <v>37.042204613174491</v>
      </c>
      <c r="AN156" s="30">
        <f t="shared" si="28"/>
        <v>319</v>
      </c>
      <c r="AO156" s="30">
        <f t="shared" si="29"/>
        <v>52.957795386825509</v>
      </c>
      <c r="AP156" s="31">
        <f t="shared" si="26"/>
        <v>49</v>
      </c>
      <c r="AQ156" s="31">
        <f t="shared" si="30"/>
        <v>52.957795386825509</v>
      </c>
    </row>
    <row r="157" spans="1:43">
      <c r="A157" s="82">
        <v>43321</v>
      </c>
      <c r="B157" s="30" t="s">
        <v>1382</v>
      </c>
      <c r="D157" s="30" t="s">
        <v>1383</v>
      </c>
      <c r="E157" s="30">
        <v>45</v>
      </c>
      <c r="F157" s="30">
        <v>2</v>
      </c>
      <c r="G157" s="67" t="str">
        <f t="shared" si="23"/>
        <v>45-2</v>
      </c>
      <c r="H157" s="2">
        <v>15.1</v>
      </c>
      <c r="I157" s="2">
        <v>15.3</v>
      </c>
      <c r="J157" s="68" t="str">
        <f>IF(((VLOOKUP($G157,Depth_Lookup!$A$3:$J$561,9,FALSE))-(I157/100))&gt;=0,"Good","Too Long")</f>
        <v>Good</v>
      </c>
      <c r="K157" s="69">
        <f>(VLOOKUP($G157,Depth_Lookup!$A$3:$J$561,10,FALSE))+(H157/100)</f>
        <v>111.64099999999999</v>
      </c>
      <c r="L157" s="69">
        <f>(VLOOKUP($G157,Depth_Lookup!$A$3:$J$561,10,FALSE))+(I157/100)</f>
        <v>111.643</v>
      </c>
      <c r="M157" s="34" t="s">
        <v>246</v>
      </c>
      <c r="N157" s="1"/>
      <c r="Q157" s="31" t="e">
        <f>VLOOKUP(P157,[1]definitions_list_lookup!$AT$3:$AU$5,2,FALSE)</f>
        <v>#N/A</v>
      </c>
      <c r="R157" s="30">
        <v>0.1</v>
      </c>
      <c r="S157" s="30" t="s">
        <v>158</v>
      </c>
      <c r="T157" s="31">
        <f>VLOOKUP(S157,definitions_list_lookup!$AI$12:$AJ$17,2,FALSE)</f>
        <v>1</v>
      </c>
      <c r="X157" s="30">
        <v>2.5</v>
      </c>
      <c r="Y157" s="30" t="s">
        <v>1388</v>
      </c>
      <c r="AB157" s="35" t="s">
        <v>1483</v>
      </c>
      <c r="AG157" s="30">
        <v>28</v>
      </c>
      <c r="AH157" s="30">
        <v>270</v>
      </c>
      <c r="AI157" s="30">
        <v>34</v>
      </c>
      <c r="AJ157" s="30">
        <v>180</v>
      </c>
      <c r="AK157" s="30">
        <f t="shared" si="24"/>
        <v>38.24841747404281</v>
      </c>
      <c r="AL157" s="30">
        <f t="shared" si="27"/>
        <v>38.24841747404281</v>
      </c>
      <c r="AM157" s="30">
        <f t="shared" si="25"/>
        <v>49.341343273903426</v>
      </c>
      <c r="AN157" s="30">
        <f t="shared" si="28"/>
        <v>128.24841747404281</v>
      </c>
      <c r="AO157" s="30">
        <f t="shared" si="29"/>
        <v>40.658656726096574</v>
      </c>
      <c r="AP157" s="31">
        <f t="shared" si="26"/>
        <v>218.24841747404281</v>
      </c>
      <c r="AQ157" s="31">
        <f t="shared" si="30"/>
        <v>40.658656726096574</v>
      </c>
    </row>
    <row r="158" spans="1:43">
      <c r="A158" s="82">
        <v>43321</v>
      </c>
      <c r="B158" s="30" t="s">
        <v>1382</v>
      </c>
      <c r="D158" s="30" t="s">
        <v>1383</v>
      </c>
      <c r="E158" s="30">
        <v>45</v>
      </c>
      <c r="F158" s="30">
        <v>2</v>
      </c>
      <c r="G158" s="67" t="str">
        <f t="shared" si="23"/>
        <v>45-2</v>
      </c>
      <c r="H158" s="2">
        <v>51.4</v>
      </c>
      <c r="I158" s="2">
        <v>52.2</v>
      </c>
      <c r="J158" s="68" t="str">
        <f>IF(((VLOOKUP($G158,Depth_Lookup!$A$3:$J$561,9,FALSE))-(I158/100))&gt;=0,"Good","Too Long")</f>
        <v>Good</v>
      </c>
      <c r="K158" s="69">
        <f>(VLOOKUP($G158,Depth_Lookup!$A$3:$J$561,10,FALSE))+(H158/100)</f>
        <v>112.00399999999999</v>
      </c>
      <c r="L158" s="69">
        <f>(VLOOKUP($G158,Depth_Lookup!$A$3:$J$561,10,FALSE))+(I158/100)</f>
        <v>112.012</v>
      </c>
      <c r="M158" s="34" t="s">
        <v>244</v>
      </c>
      <c r="N158" s="1"/>
      <c r="Q158" s="31" t="e">
        <f>VLOOKUP(P158,[1]definitions_list_lookup!$AT$3:$AU$5,2,FALSE)</f>
        <v>#N/A</v>
      </c>
      <c r="R158" s="30">
        <v>0.7</v>
      </c>
      <c r="S158" s="30" t="s">
        <v>159</v>
      </c>
      <c r="T158" s="31">
        <f>VLOOKUP(S158,definitions_list_lookup!$AI$12:$AJ$17,2,FALSE)</f>
        <v>2</v>
      </c>
      <c r="AG158" s="30">
        <v>37</v>
      </c>
      <c r="AH158" s="30">
        <v>270</v>
      </c>
      <c r="AI158" s="30">
        <v>31</v>
      </c>
      <c r="AJ158" s="30">
        <v>180</v>
      </c>
      <c r="AK158" s="30">
        <f t="shared" si="24"/>
        <v>51.432228535219679</v>
      </c>
      <c r="AL158" s="30">
        <f t="shared" si="27"/>
        <v>51.432228535219679</v>
      </c>
      <c r="AM158" s="30">
        <f t="shared" si="25"/>
        <v>46.056563069224161</v>
      </c>
      <c r="AN158" s="30">
        <f t="shared" si="28"/>
        <v>141.43222853521968</v>
      </c>
      <c r="AO158" s="30">
        <f t="shared" si="29"/>
        <v>43.943436930775839</v>
      </c>
      <c r="AP158" s="31">
        <f t="shared" si="26"/>
        <v>231.43222853521968</v>
      </c>
      <c r="AQ158" s="31">
        <f t="shared" si="30"/>
        <v>43.943436930775839</v>
      </c>
    </row>
    <row r="159" spans="1:43">
      <c r="A159" s="82">
        <v>43321</v>
      </c>
      <c r="B159" s="30" t="s">
        <v>1382</v>
      </c>
      <c r="D159" s="30" t="s">
        <v>1383</v>
      </c>
      <c r="E159" s="30">
        <v>45</v>
      </c>
      <c r="F159" s="30">
        <v>2</v>
      </c>
      <c r="G159" s="67" t="str">
        <f t="shared" si="23"/>
        <v>45-2</v>
      </c>
      <c r="H159" s="2">
        <v>83</v>
      </c>
      <c r="I159" s="2">
        <v>84</v>
      </c>
      <c r="J159" s="68" t="str">
        <f>IF(((VLOOKUP($G159,Depth_Lookup!$A$3:$J$561,9,FALSE))-(I159/100))&gt;=0,"Good","Too Long")</f>
        <v>Good</v>
      </c>
      <c r="K159" s="69">
        <f>(VLOOKUP($G159,Depth_Lookup!$A$3:$J$561,10,FALSE))+(H159/100)</f>
        <v>112.32</v>
      </c>
      <c r="L159" s="69">
        <f>(VLOOKUP($G159,Depth_Lookup!$A$3:$J$561,10,FALSE))+(I159/100)</f>
        <v>112.33</v>
      </c>
      <c r="M159" s="34" t="s">
        <v>244</v>
      </c>
      <c r="N159" s="1"/>
      <c r="Q159" s="31" t="e">
        <f>VLOOKUP(P159,[1]definitions_list_lookup!$AT$3:$AU$5,2,FALSE)</f>
        <v>#N/A</v>
      </c>
      <c r="R159" s="30">
        <v>0.5</v>
      </c>
      <c r="S159" s="30" t="s">
        <v>159</v>
      </c>
      <c r="T159" s="31">
        <f>VLOOKUP(S159,definitions_list_lookup!$AI$12:$AJ$17,2,FALSE)</f>
        <v>2</v>
      </c>
      <c r="AB159" s="35" t="s">
        <v>1484</v>
      </c>
      <c r="AE159" s="30">
        <v>21</v>
      </c>
      <c r="AF159" s="30">
        <v>10</v>
      </c>
      <c r="AG159" s="30">
        <v>46</v>
      </c>
      <c r="AH159" s="30">
        <v>90</v>
      </c>
      <c r="AI159" s="30">
        <v>33</v>
      </c>
      <c r="AJ159" s="30">
        <v>0</v>
      </c>
      <c r="AK159" s="30">
        <f t="shared" si="24"/>
        <v>-122.0928783235868</v>
      </c>
      <c r="AL159" s="30">
        <f t="shared" si="27"/>
        <v>237.9071216764132</v>
      </c>
      <c r="AM159" s="30">
        <f t="shared" si="25"/>
        <v>39.287282023966242</v>
      </c>
      <c r="AN159" s="30">
        <f t="shared" si="28"/>
        <v>327.90712167641323</v>
      </c>
      <c r="AO159" s="30">
        <f t="shared" si="29"/>
        <v>50.712717976033758</v>
      </c>
      <c r="AP159" s="31">
        <f t="shared" si="26"/>
        <v>57.907121676413198</v>
      </c>
      <c r="AQ159" s="31">
        <f t="shared" si="30"/>
        <v>50.712717976033758</v>
      </c>
    </row>
    <row r="160" spans="1:43" ht="28">
      <c r="A160" s="82">
        <v>43321</v>
      </c>
      <c r="B160" s="30" t="s">
        <v>1382</v>
      </c>
      <c r="D160" s="30" t="s">
        <v>1383</v>
      </c>
      <c r="E160" s="30">
        <v>46</v>
      </c>
      <c r="F160" s="30">
        <v>1</v>
      </c>
      <c r="G160" s="67" t="str">
        <f t="shared" si="23"/>
        <v>46-1</v>
      </c>
      <c r="H160" s="2">
        <v>5.8</v>
      </c>
      <c r="I160" s="2">
        <v>8.4</v>
      </c>
      <c r="J160" s="68" t="str">
        <f>IF(((VLOOKUP($G160,Depth_Lookup!$A$3:$J$561,9,FALSE))-(I160/100))&gt;=0,"Good","Too Long")</f>
        <v>Good</v>
      </c>
      <c r="K160" s="69">
        <f>(VLOOKUP($G160,Depth_Lookup!$A$3:$J$561,10,FALSE))+(H160/100)</f>
        <v>113.75800000000001</v>
      </c>
      <c r="L160" s="69">
        <f>(VLOOKUP($G160,Depth_Lookup!$A$3:$J$561,10,FALSE))+(I160/100)</f>
        <v>113.78400000000001</v>
      </c>
      <c r="M160" s="34" t="s">
        <v>243</v>
      </c>
      <c r="N160" s="1" t="s">
        <v>155</v>
      </c>
      <c r="O160" s="30" t="s">
        <v>153</v>
      </c>
      <c r="P160" s="30" t="s">
        <v>201</v>
      </c>
      <c r="Q160" s="31">
        <f>VLOOKUP(P160,[1]definitions_list_lookup!$AT$3:$AU$5,2,FALSE)</f>
        <v>0</v>
      </c>
      <c r="R160" s="30">
        <v>2.2000000000000002</v>
      </c>
      <c r="S160" s="30" t="s">
        <v>258</v>
      </c>
      <c r="T160" s="31">
        <f>VLOOKUP(S160,definitions_list_lookup!$AI$12:$AJ$17,2,FALSE)</f>
        <v>3</v>
      </c>
      <c r="AB160" s="35" t="s">
        <v>1485</v>
      </c>
      <c r="AG160" s="30">
        <v>40</v>
      </c>
      <c r="AH160" s="30">
        <v>90</v>
      </c>
      <c r="AI160" s="30">
        <v>24</v>
      </c>
      <c r="AJ160" s="30">
        <v>180</v>
      </c>
      <c r="AK160" s="30">
        <f t="shared" si="24"/>
        <v>-62.049449427189202</v>
      </c>
      <c r="AL160" s="30">
        <f t="shared" si="27"/>
        <v>297.95055057281081</v>
      </c>
      <c r="AM160" s="30">
        <f t="shared" si="25"/>
        <v>46.471705246424015</v>
      </c>
      <c r="AN160" s="30">
        <f t="shared" si="28"/>
        <v>27.950550572810798</v>
      </c>
      <c r="AO160" s="30">
        <f t="shared" si="29"/>
        <v>43.528294753575985</v>
      </c>
      <c r="AP160" s="31">
        <f t="shared" si="26"/>
        <v>117.95055057281081</v>
      </c>
      <c r="AQ160" s="31">
        <f t="shared" si="30"/>
        <v>43.528294753575985</v>
      </c>
    </row>
    <row r="161" spans="1:43">
      <c r="A161" s="82">
        <v>43321</v>
      </c>
      <c r="B161" s="30" t="s">
        <v>1382</v>
      </c>
      <c r="D161" s="30" t="s">
        <v>1383</v>
      </c>
      <c r="E161" s="30">
        <v>46</v>
      </c>
      <c r="F161" s="30">
        <v>1</v>
      </c>
      <c r="G161" s="67" t="str">
        <f t="shared" si="23"/>
        <v>46-1</v>
      </c>
      <c r="H161" s="2">
        <v>47.2</v>
      </c>
      <c r="I161" s="2">
        <v>49.3</v>
      </c>
      <c r="J161" s="68" t="str">
        <f>IF(((VLOOKUP($G161,Depth_Lookup!$A$3:$J$561,9,FALSE))-(I161/100))&gt;=0,"Good","Too Long")</f>
        <v>Good</v>
      </c>
      <c r="K161" s="69">
        <f>(VLOOKUP($G161,Depth_Lookup!$A$3:$J$561,10,FALSE))+(H161/100)</f>
        <v>114.172</v>
      </c>
      <c r="L161" s="69">
        <f>(VLOOKUP($G161,Depth_Lookup!$A$3:$J$561,10,FALSE))+(I161/100)</f>
        <v>114.193</v>
      </c>
      <c r="M161" s="34" t="s">
        <v>244</v>
      </c>
      <c r="N161" s="1"/>
      <c r="Q161" s="31" t="e">
        <f>VLOOKUP(P161,[1]definitions_list_lookup!$AT$3:$AU$5,2,FALSE)</f>
        <v>#N/A</v>
      </c>
      <c r="S161" s="30" t="s">
        <v>159</v>
      </c>
      <c r="T161" s="31">
        <f>VLOOKUP(S161,definitions_list_lookup!$AI$12:$AJ$17,2,FALSE)</f>
        <v>2</v>
      </c>
      <c r="AG161" s="30">
        <v>54</v>
      </c>
      <c r="AH161" s="30">
        <v>270</v>
      </c>
      <c r="AI161" s="30">
        <v>7</v>
      </c>
      <c r="AJ161" s="30">
        <v>180</v>
      </c>
      <c r="AK161" s="30">
        <f t="shared" si="24"/>
        <v>84.902240593978206</v>
      </c>
      <c r="AL161" s="30">
        <f t="shared" si="27"/>
        <v>84.902240593978206</v>
      </c>
      <c r="AM161" s="30">
        <f t="shared" si="25"/>
        <v>35.892083153277945</v>
      </c>
      <c r="AN161" s="30">
        <f t="shared" si="28"/>
        <v>174.90224059397821</v>
      </c>
      <c r="AO161" s="30">
        <f t="shared" si="29"/>
        <v>54.107916846722055</v>
      </c>
      <c r="AP161" s="31">
        <f t="shared" si="26"/>
        <v>264.90224059397821</v>
      </c>
      <c r="AQ161" s="31">
        <f t="shared" si="30"/>
        <v>54.107916846722055</v>
      </c>
    </row>
    <row r="162" spans="1:43" ht="42">
      <c r="A162" s="82">
        <v>43321</v>
      </c>
      <c r="B162" s="30" t="s">
        <v>1382</v>
      </c>
      <c r="D162" s="30" t="s">
        <v>1383</v>
      </c>
      <c r="E162" s="30">
        <v>46</v>
      </c>
      <c r="F162" s="30">
        <v>2</v>
      </c>
      <c r="G162" s="67" t="str">
        <f t="shared" si="23"/>
        <v>46-2</v>
      </c>
      <c r="H162" s="2">
        <v>75</v>
      </c>
      <c r="I162" s="2">
        <v>76.5</v>
      </c>
      <c r="J162" s="68" t="str">
        <f>IF(((VLOOKUP($G162,Depth_Lookup!$A$3:$J$561,9,FALSE))-(I162/100))&gt;=0,"Good","Too Long")</f>
        <v>Good</v>
      </c>
      <c r="K162" s="69">
        <f>(VLOOKUP($G162,Depth_Lookup!$A$3:$J$561,10,FALSE))+(H162/100)</f>
        <v>115.215</v>
      </c>
      <c r="L162" s="69">
        <f>(VLOOKUP($G162,Depth_Lookup!$A$3:$J$561,10,FALSE))+(I162/100)</f>
        <v>115.23</v>
      </c>
      <c r="M162" s="34" t="s">
        <v>1381</v>
      </c>
      <c r="N162" s="1" t="s">
        <v>263</v>
      </c>
      <c r="O162" s="30" t="s">
        <v>153</v>
      </c>
      <c r="P162" s="30" t="s">
        <v>202</v>
      </c>
      <c r="Q162" s="31">
        <f>VLOOKUP(P162,[1]definitions_list_lookup!$AT$3:$AU$5,2,FALSE)</f>
        <v>1</v>
      </c>
      <c r="R162" s="30">
        <v>1</v>
      </c>
      <c r="S162" s="30" t="s">
        <v>259</v>
      </c>
      <c r="T162" s="31">
        <f>VLOOKUP(S162,definitions_list_lookup!$AI$12:$AJ$17,2,FALSE)</f>
        <v>4</v>
      </c>
      <c r="AG162" s="30">
        <v>14</v>
      </c>
      <c r="AH162" s="30">
        <v>90</v>
      </c>
      <c r="AI162" s="30">
        <v>15</v>
      </c>
      <c r="AJ162" s="30">
        <v>0</v>
      </c>
      <c r="AK162" s="30">
        <f t="shared" si="24"/>
        <v>-137.06167036205079</v>
      </c>
      <c r="AL162" s="30">
        <f t="shared" si="27"/>
        <v>222.93832963794921</v>
      </c>
      <c r="AM162" s="30">
        <f t="shared" si="25"/>
        <v>69.897013712341789</v>
      </c>
      <c r="AN162" s="30">
        <f t="shared" si="28"/>
        <v>312.93832963794921</v>
      </c>
      <c r="AO162" s="30">
        <f t="shared" si="29"/>
        <v>20.102986287658211</v>
      </c>
      <c r="AP162" s="31">
        <f t="shared" si="26"/>
        <v>42.938329637949209</v>
      </c>
      <c r="AQ162" s="31">
        <f t="shared" si="30"/>
        <v>20.102986287658211</v>
      </c>
    </row>
    <row r="163" spans="1:43">
      <c r="A163" s="82">
        <v>43321</v>
      </c>
      <c r="B163" s="30" t="s">
        <v>1382</v>
      </c>
      <c r="D163" s="30" t="s">
        <v>1383</v>
      </c>
      <c r="E163" s="30">
        <v>46</v>
      </c>
      <c r="F163" s="30">
        <v>3</v>
      </c>
      <c r="G163" s="67" t="str">
        <f t="shared" si="23"/>
        <v>46-3</v>
      </c>
      <c r="H163" s="2">
        <v>60.3</v>
      </c>
      <c r="I163" s="2">
        <v>62.2</v>
      </c>
      <c r="J163" s="68" t="str">
        <f>IF(((VLOOKUP($G163,Depth_Lookup!$A$3:$J$561,9,FALSE))-(I163/100))&gt;=0,"Good","Too Long")</f>
        <v>Good</v>
      </c>
      <c r="K163" s="69">
        <f>(VLOOKUP($G163,Depth_Lookup!$A$3:$J$561,10,FALSE))+(H163/100)</f>
        <v>115.848</v>
      </c>
      <c r="L163" s="69">
        <f>(VLOOKUP($G163,Depth_Lookup!$A$3:$J$561,10,FALSE))+(I163/100)</f>
        <v>115.867</v>
      </c>
      <c r="M163" s="34" t="s">
        <v>244</v>
      </c>
      <c r="N163" s="1"/>
      <c r="Q163" s="31" t="e">
        <f>VLOOKUP(P163,[1]definitions_list_lookup!$AT$3:$AU$5,2,FALSE)</f>
        <v>#N/A</v>
      </c>
      <c r="R163" s="30">
        <v>0.5</v>
      </c>
      <c r="S163" s="30" t="s">
        <v>158</v>
      </c>
      <c r="T163" s="31">
        <f>VLOOKUP(S163,definitions_list_lookup!$AI$12:$AJ$17,2,FALSE)</f>
        <v>1</v>
      </c>
      <c r="AG163" s="30">
        <v>59</v>
      </c>
      <c r="AH163" s="30">
        <v>270</v>
      </c>
      <c r="AI163" s="30">
        <v>18</v>
      </c>
      <c r="AJ163" s="30">
        <v>180</v>
      </c>
      <c r="AK163" s="30">
        <f t="shared" si="24"/>
        <v>78.953016236353449</v>
      </c>
      <c r="AL163" s="30">
        <f t="shared" si="27"/>
        <v>78.953016236353449</v>
      </c>
      <c r="AM163" s="30">
        <f t="shared" si="25"/>
        <v>30.528996558604696</v>
      </c>
      <c r="AN163" s="30">
        <f t="shared" si="28"/>
        <v>168.95301623635345</v>
      </c>
      <c r="AO163" s="30">
        <f t="shared" si="29"/>
        <v>59.471003441395304</v>
      </c>
      <c r="AP163" s="31">
        <f t="shared" si="26"/>
        <v>258.95301623635345</v>
      </c>
      <c r="AQ163" s="31">
        <f t="shared" si="30"/>
        <v>59.471003441395304</v>
      </c>
    </row>
    <row r="164" spans="1:43">
      <c r="A164" s="82">
        <v>43321</v>
      </c>
      <c r="B164" s="30" t="s">
        <v>1382</v>
      </c>
      <c r="D164" s="30" t="s">
        <v>1383</v>
      </c>
      <c r="E164" s="30">
        <v>47</v>
      </c>
      <c r="F164" s="30">
        <v>1</v>
      </c>
      <c r="G164" s="67" t="str">
        <f t="shared" si="23"/>
        <v>47-1</v>
      </c>
      <c r="H164" s="2">
        <v>0</v>
      </c>
      <c r="I164" s="2">
        <v>29</v>
      </c>
      <c r="J164" s="68" t="str">
        <f>IF(((VLOOKUP($G164,Depth_Lookup!$A$3:$J$561,9,FALSE))-(I164/100))&gt;=0,"Good","Too Long")</f>
        <v>Good</v>
      </c>
      <c r="K164" s="69">
        <f>(VLOOKUP($G164,Depth_Lookup!$A$3:$J$561,10,FALSE))+(H164/100)</f>
        <v>116.7</v>
      </c>
      <c r="L164" s="69">
        <f>(VLOOKUP($G164,Depth_Lookup!$A$3:$J$561,10,FALSE))+(I164/100)</f>
        <v>116.99000000000001</v>
      </c>
      <c r="M164" s="34" t="s">
        <v>242</v>
      </c>
      <c r="N164" s="1" t="s">
        <v>155</v>
      </c>
      <c r="O164" s="30" t="s">
        <v>153</v>
      </c>
      <c r="P164" s="30" t="s">
        <v>202</v>
      </c>
      <c r="Q164" s="31">
        <f>VLOOKUP(P164,[1]definitions_list_lookup!$AT$3:$AU$5,2,FALSE)</f>
        <v>1</v>
      </c>
      <c r="R164" s="30">
        <v>20</v>
      </c>
      <c r="S164" s="30" t="s">
        <v>260</v>
      </c>
      <c r="T164" s="31">
        <f>VLOOKUP(S164,definitions_list_lookup!$AI$12:$AJ$17,2,FALSE)</f>
        <v>5</v>
      </c>
      <c r="AA164" s="30" t="s">
        <v>167</v>
      </c>
      <c r="AB164" s="35" t="s">
        <v>1486</v>
      </c>
      <c r="AG164" s="30">
        <v>59</v>
      </c>
      <c r="AH164" s="30">
        <v>270</v>
      </c>
      <c r="AI164" s="30">
        <v>65</v>
      </c>
      <c r="AJ164" s="30">
        <v>0</v>
      </c>
      <c r="AK164" s="30">
        <f t="shared" si="24"/>
        <v>142.18616739630522</v>
      </c>
      <c r="AL164" s="30">
        <f t="shared" si="27"/>
        <v>142.18616739630522</v>
      </c>
      <c r="AM164" s="30">
        <f t="shared" si="25"/>
        <v>20.223107350795807</v>
      </c>
      <c r="AN164" s="30">
        <f t="shared" si="28"/>
        <v>232.18616739630522</v>
      </c>
      <c r="AO164" s="30">
        <f t="shared" si="29"/>
        <v>69.7768926492042</v>
      </c>
      <c r="AP164" s="31">
        <f t="shared" si="26"/>
        <v>322.18616739630522</v>
      </c>
      <c r="AQ164" s="31">
        <f t="shared" si="30"/>
        <v>69.7768926492042</v>
      </c>
    </row>
    <row r="165" spans="1:43" ht="28">
      <c r="A165" s="82">
        <v>43321</v>
      </c>
      <c r="B165" s="30" t="s">
        <v>1382</v>
      </c>
      <c r="D165" s="30" t="s">
        <v>1383</v>
      </c>
      <c r="E165" s="30">
        <v>48</v>
      </c>
      <c r="F165" s="30">
        <v>1</v>
      </c>
      <c r="G165" s="67" t="str">
        <f t="shared" si="23"/>
        <v>48-1</v>
      </c>
      <c r="H165" s="2">
        <v>75.5</v>
      </c>
      <c r="I165" s="2">
        <v>83.5</v>
      </c>
      <c r="J165" s="68" t="str">
        <f>IF(((VLOOKUP($G165,Depth_Lookup!$A$3:$J$561,9,FALSE))-(I165/100))&gt;=0,"Good","Too Long")</f>
        <v>Good</v>
      </c>
      <c r="K165" s="69">
        <f>(VLOOKUP($G165,Depth_Lookup!$A$3:$J$561,10,FALSE))+(H165/100)</f>
        <v>120.455</v>
      </c>
      <c r="L165" s="69">
        <f>(VLOOKUP($G165,Depth_Lookup!$A$3:$J$561,10,FALSE))+(I165/100)</f>
        <v>120.535</v>
      </c>
      <c r="M165" s="34" t="s">
        <v>243</v>
      </c>
      <c r="N165" s="1" t="s">
        <v>155</v>
      </c>
      <c r="O165" s="30" t="s">
        <v>153</v>
      </c>
      <c r="P165" s="30" t="s">
        <v>203</v>
      </c>
      <c r="Q165" s="31">
        <f>VLOOKUP(P165,[1]definitions_list_lookup!$AT$3:$AU$5,2,FALSE)</f>
        <v>2</v>
      </c>
      <c r="R165" s="30">
        <v>8</v>
      </c>
      <c r="S165" s="30" t="s">
        <v>258</v>
      </c>
      <c r="T165" s="31">
        <f>VLOOKUP(S165,definitions_list_lookup!$AI$12:$AJ$17,2,FALSE)</f>
        <v>3</v>
      </c>
      <c r="AA165" s="30" t="s">
        <v>167</v>
      </c>
      <c r="AB165" s="35" t="s">
        <v>1487</v>
      </c>
      <c r="AG165" s="30">
        <v>35</v>
      </c>
      <c r="AH165" s="30">
        <v>270</v>
      </c>
      <c r="AI165" s="30">
        <v>27</v>
      </c>
      <c r="AJ165" s="30">
        <v>0</v>
      </c>
      <c r="AK165" s="30">
        <f t="shared" si="24"/>
        <v>126.0425486905375</v>
      </c>
      <c r="AL165" s="30">
        <f t="shared" si="27"/>
        <v>126.0425486905375</v>
      </c>
      <c r="AM165" s="30">
        <f t="shared" si="25"/>
        <v>49.108367558029855</v>
      </c>
      <c r="AN165" s="30">
        <f t="shared" si="28"/>
        <v>216.0425486905375</v>
      </c>
      <c r="AO165" s="30">
        <f t="shared" si="29"/>
        <v>40.891632441970145</v>
      </c>
      <c r="AP165" s="31">
        <f t="shared" si="26"/>
        <v>306.0425486905375</v>
      </c>
      <c r="AQ165" s="31">
        <f t="shared" si="30"/>
        <v>40.891632441970145</v>
      </c>
    </row>
    <row r="166" spans="1:43">
      <c r="A166" s="82">
        <v>43321</v>
      </c>
      <c r="B166" s="30" t="s">
        <v>1382</v>
      </c>
      <c r="D166" s="30" t="s">
        <v>1383</v>
      </c>
      <c r="E166" s="30">
        <v>48</v>
      </c>
      <c r="F166" s="30">
        <v>3</v>
      </c>
      <c r="G166" s="67" t="str">
        <f t="shared" si="23"/>
        <v>48-3</v>
      </c>
      <c r="H166" s="2">
        <v>47.2</v>
      </c>
      <c r="I166" s="2">
        <v>47.7</v>
      </c>
      <c r="J166" s="68" t="str">
        <f>IF(((VLOOKUP($G166,Depth_Lookup!$A$3:$J$561,9,FALSE))-(I166/100))&gt;=0,"Good","Too Long")</f>
        <v>Good</v>
      </c>
      <c r="K166" s="69">
        <f>(VLOOKUP($G166,Depth_Lookup!$A$3:$J$561,10,FALSE))+(H166/100)</f>
        <v>121.637</v>
      </c>
      <c r="L166" s="69">
        <f>(VLOOKUP($G166,Depth_Lookup!$A$3:$J$561,10,FALSE))+(I166/100)</f>
        <v>121.64200000000001</v>
      </c>
      <c r="M166" s="34" t="s">
        <v>244</v>
      </c>
      <c r="N166" s="1"/>
      <c r="Q166" s="31" t="e">
        <f>VLOOKUP(P166,[1]definitions_list_lookup!$AT$3:$AU$5,2,FALSE)</f>
        <v>#N/A</v>
      </c>
      <c r="R166" s="30">
        <v>0.2</v>
      </c>
      <c r="S166" s="30" t="s">
        <v>158</v>
      </c>
      <c r="T166" s="31">
        <f>VLOOKUP(S166,definitions_list_lookup!$AI$12:$AJ$17,2,FALSE)</f>
        <v>1</v>
      </c>
      <c r="Y166" s="30" t="s">
        <v>1389</v>
      </c>
      <c r="AG166" s="30">
        <v>14</v>
      </c>
      <c r="AH166" s="30">
        <v>90</v>
      </c>
      <c r="AI166" s="30">
        <v>51</v>
      </c>
      <c r="AJ166" s="30">
        <v>180</v>
      </c>
      <c r="AK166" s="30">
        <f t="shared" si="24"/>
        <v>-11.414670166855245</v>
      </c>
      <c r="AL166" s="30">
        <f t="shared" si="27"/>
        <v>348.58532983314478</v>
      </c>
      <c r="AM166" s="30">
        <f t="shared" si="25"/>
        <v>38.441384095651784</v>
      </c>
      <c r="AN166" s="30">
        <f t="shared" si="28"/>
        <v>78.585329833144755</v>
      </c>
      <c r="AO166" s="30">
        <f t="shared" si="29"/>
        <v>51.558615904348216</v>
      </c>
      <c r="AP166" s="31">
        <f t="shared" si="26"/>
        <v>168.58532983314478</v>
      </c>
      <c r="AQ166" s="31">
        <f t="shared" si="30"/>
        <v>51.558615904348216</v>
      </c>
    </row>
    <row r="167" spans="1:43">
      <c r="A167" s="82">
        <v>43321</v>
      </c>
      <c r="B167" s="30" t="s">
        <v>1382</v>
      </c>
      <c r="D167" s="30" t="s">
        <v>1383</v>
      </c>
      <c r="E167" s="30">
        <v>49</v>
      </c>
      <c r="F167" s="30">
        <v>1</v>
      </c>
      <c r="G167" s="67" t="str">
        <f t="shared" si="23"/>
        <v>49-1</v>
      </c>
      <c r="H167" s="2">
        <v>10.5</v>
      </c>
      <c r="I167" s="2">
        <v>11.3</v>
      </c>
      <c r="J167" s="68" t="str">
        <f>IF(((VLOOKUP($G167,Depth_Lookup!$A$3:$J$561,9,FALSE))-(I167/100))&gt;=0,"Good","Too Long")</f>
        <v>Good</v>
      </c>
      <c r="K167" s="69">
        <f>(VLOOKUP($G167,Depth_Lookup!$A$3:$J$561,10,FALSE))+(H167/100)</f>
        <v>122.80500000000001</v>
      </c>
      <c r="L167" s="69">
        <f>(VLOOKUP($G167,Depth_Lookup!$A$3:$J$561,10,FALSE))+(I167/100)</f>
        <v>122.813</v>
      </c>
      <c r="M167" s="34" t="s">
        <v>244</v>
      </c>
      <c r="N167" s="1"/>
      <c r="Q167" s="31" t="e">
        <f>VLOOKUP(P167,[1]definitions_list_lookup!$AT$3:$AU$5,2,FALSE)</f>
        <v>#N/A</v>
      </c>
      <c r="R167" s="30">
        <v>0.5</v>
      </c>
      <c r="S167" s="30" t="s">
        <v>158</v>
      </c>
      <c r="T167" s="31">
        <f>VLOOKUP(S167,definitions_list_lookup!$AI$12:$AJ$17,2,FALSE)</f>
        <v>1</v>
      </c>
      <c r="AG167" s="30">
        <v>13</v>
      </c>
      <c r="AH167" s="30">
        <v>90</v>
      </c>
      <c r="AI167" s="30">
        <v>26</v>
      </c>
      <c r="AJ167" s="30">
        <v>0</v>
      </c>
      <c r="AK167" s="30">
        <f t="shared" si="24"/>
        <v>-154.6694686015137</v>
      </c>
      <c r="AL167" s="30">
        <f t="shared" si="27"/>
        <v>205.3305313984863</v>
      </c>
      <c r="AM167" s="30">
        <f t="shared" si="25"/>
        <v>61.64808240301398</v>
      </c>
      <c r="AN167" s="30">
        <f t="shared" si="28"/>
        <v>295.3305313984863</v>
      </c>
      <c r="AO167" s="30">
        <f t="shared" si="29"/>
        <v>28.35191759698602</v>
      </c>
      <c r="AP167" s="31">
        <f t="shared" si="26"/>
        <v>25.330531398486301</v>
      </c>
      <c r="AQ167" s="31">
        <f t="shared" si="30"/>
        <v>28.35191759698602</v>
      </c>
    </row>
    <row r="168" spans="1:43" ht="28">
      <c r="A168" s="82">
        <v>43321</v>
      </c>
      <c r="B168" s="30" t="s">
        <v>1382</v>
      </c>
      <c r="D168" s="30" t="s">
        <v>1383</v>
      </c>
      <c r="E168" s="30">
        <v>49</v>
      </c>
      <c r="F168" s="30">
        <v>1</v>
      </c>
      <c r="G168" s="67" t="str">
        <f t="shared" si="23"/>
        <v>49-1</v>
      </c>
      <c r="H168" s="2">
        <v>54</v>
      </c>
      <c r="I168" s="2">
        <v>58</v>
      </c>
      <c r="J168" s="68" t="str">
        <f>IF(((VLOOKUP($G168,Depth_Lookup!$A$3:$J$561,9,FALSE))-(I168/100))&gt;=0,"Good","Too Long")</f>
        <v>Good</v>
      </c>
      <c r="K168" s="69">
        <f>(VLOOKUP($G168,Depth_Lookup!$A$3:$J$561,10,FALSE))+(H168/100)</f>
        <v>123.24000000000001</v>
      </c>
      <c r="L168" s="69">
        <f>(VLOOKUP($G168,Depth_Lookup!$A$3:$J$561,10,FALSE))+(I168/100)</f>
        <v>123.28</v>
      </c>
      <c r="M168" s="34" t="s">
        <v>243</v>
      </c>
      <c r="N168" s="1" t="s">
        <v>155</v>
      </c>
      <c r="O168" s="30" t="s">
        <v>153</v>
      </c>
      <c r="P168" s="30" t="s">
        <v>202</v>
      </c>
      <c r="Q168" s="31">
        <f>VLOOKUP(P168,[1]definitions_list_lookup!$AT$3:$AU$5,2,FALSE)</f>
        <v>1</v>
      </c>
      <c r="R168" s="30">
        <v>2.5</v>
      </c>
      <c r="S168" s="30" t="s">
        <v>258</v>
      </c>
      <c r="T168" s="31">
        <f>VLOOKUP(S168,definitions_list_lookup!$AI$12:$AJ$17,2,FALSE)</f>
        <v>3</v>
      </c>
      <c r="AA168" s="30" t="s">
        <v>166</v>
      </c>
      <c r="AG168" s="30">
        <v>23</v>
      </c>
      <c r="AH168" s="30">
        <v>270</v>
      </c>
      <c r="AI168" s="30">
        <v>1</v>
      </c>
      <c r="AJ168" s="30">
        <v>180</v>
      </c>
      <c r="AK168" s="30">
        <f t="shared" si="24"/>
        <v>87.645235084470869</v>
      </c>
      <c r="AL168" s="30">
        <f t="shared" si="27"/>
        <v>87.645235084470869</v>
      </c>
      <c r="AM168" s="30">
        <f t="shared" si="25"/>
        <v>66.982586090421719</v>
      </c>
      <c r="AN168" s="30">
        <f t="shared" si="28"/>
        <v>177.64523508447087</v>
      </c>
      <c r="AO168" s="30">
        <f t="shared" si="29"/>
        <v>23.017413909578281</v>
      </c>
      <c r="AP168" s="31">
        <f t="shared" si="26"/>
        <v>267.64523508447087</v>
      </c>
      <c r="AQ168" s="31">
        <f t="shared" si="30"/>
        <v>23.017413909578281</v>
      </c>
    </row>
    <row r="169" spans="1:43">
      <c r="A169" s="82">
        <v>43321</v>
      </c>
      <c r="B169" s="30" t="s">
        <v>1382</v>
      </c>
      <c r="D169" s="30" t="s">
        <v>1383</v>
      </c>
      <c r="E169" s="30">
        <v>49</v>
      </c>
      <c r="F169" s="30">
        <v>2</v>
      </c>
      <c r="G169" s="67" t="str">
        <f t="shared" si="23"/>
        <v>49-2</v>
      </c>
      <c r="H169" s="2">
        <v>52.5</v>
      </c>
      <c r="I169" s="2">
        <v>53.3</v>
      </c>
      <c r="J169" s="68" t="str">
        <f>IF(((VLOOKUP($G169,Depth_Lookup!$A$3:$J$561,9,FALSE))-(I169/100))&gt;=0,"Good","Too Long")</f>
        <v>Good</v>
      </c>
      <c r="K169" s="69">
        <f>(VLOOKUP($G169,Depth_Lookup!$A$3:$J$561,10,FALSE))+(H169/100)</f>
        <v>124.02000000000001</v>
      </c>
      <c r="L169" s="69">
        <f>(VLOOKUP($G169,Depth_Lookup!$A$3:$J$561,10,FALSE))+(I169/100)</f>
        <v>124.02800000000001</v>
      </c>
      <c r="M169" s="34" t="s">
        <v>244</v>
      </c>
      <c r="N169" s="1"/>
      <c r="Q169" s="31" t="e">
        <f>VLOOKUP(P169,[1]definitions_list_lookup!$AT$3:$AU$5,2,FALSE)</f>
        <v>#N/A</v>
      </c>
      <c r="R169" s="30">
        <v>0.2</v>
      </c>
      <c r="S169" s="30" t="s">
        <v>159</v>
      </c>
      <c r="T169" s="31">
        <f>VLOOKUP(S169,definitions_list_lookup!$AI$12:$AJ$17,2,FALSE)</f>
        <v>2</v>
      </c>
      <c r="AE169" s="30">
        <v>225</v>
      </c>
      <c r="AF169" s="30">
        <v>3</v>
      </c>
      <c r="AG169" s="30">
        <v>63</v>
      </c>
      <c r="AH169" s="30">
        <v>270</v>
      </c>
      <c r="AI169" s="30">
        <v>57</v>
      </c>
      <c r="AJ169" s="30">
        <v>0</v>
      </c>
      <c r="AK169" s="30">
        <f t="shared" si="24"/>
        <v>128.11774452584586</v>
      </c>
      <c r="AL169" s="30">
        <f t="shared" si="27"/>
        <v>128.11774452584586</v>
      </c>
      <c r="AM169" s="30">
        <f t="shared" si="25"/>
        <v>21.844172608509076</v>
      </c>
      <c r="AN169" s="30">
        <f t="shared" si="28"/>
        <v>218.11774452584586</v>
      </c>
      <c r="AO169" s="30">
        <f t="shared" si="29"/>
        <v>68.155827391490931</v>
      </c>
      <c r="AP169" s="31">
        <f t="shared" si="26"/>
        <v>308.11774452584586</v>
      </c>
      <c r="AQ169" s="31">
        <f t="shared" si="30"/>
        <v>68.155827391490931</v>
      </c>
    </row>
    <row r="170" spans="1:43">
      <c r="A170" s="82">
        <v>43321</v>
      </c>
      <c r="B170" s="30" t="s">
        <v>1382</v>
      </c>
      <c r="D170" s="30" t="s">
        <v>1383</v>
      </c>
      <c r="E170" s="30">
        <v>49</v>
      </c>
      <c r="F170" s="30">
        <v>3</v>
      </c>
      <c r="G170" s="67" t="str">
        <f t="shared" si="23"/>
        <v>49-3</v>
      </c>
      <c r="H170" s="2">
        <v>11.1</v>
      </c>
      <c r="I170" s="2">
        <v>11.3</v>
      </c>
      <c r="J170" s="68" t="str">
        <f>IF(((VLOOKUP($G170,Depth_Lookup!$A$3:$J$561,9,FALSE))-(I170/100))&gt;=0,"Good","Too Long")</f>
        <v>Good</v>
      </c>
      <c r="K170" s="69">
        <f>(VLOOKUP($G170,Depth_Lookup!$A$3:$J$561,10,FALSE))+(H170/100)</f>
        <v>124.586</v>
      </c>
      <c r="L170" s="69">
        <f>(VLOOKUP($G170,Depth_Lookup!$A$3:$J$561,10,FALSE))+(I170/100)</f>
        <v>124.58799999999999</v>
      </c>
      <c r="M170" s="34" t="s">
        <v>244</v>
      </c>
      <c r="N170" s="1"/>
      <c r="Q170" s="31" t="e">
        <f>VLOOKUP(P170,[1]definitions_list_lookup!$AT$3:$AU$5,2,FALSE)</f>
        <v>#N/A</v>
      </c>
      <c r="R170" s="30">
        <v>0.4</v>
      </c>
      <c r="S170" s="30" t="s">
        <v>159</v>
      </c>
      <c r="T170" s="31">
        <f>VLOOKUP(S170,definitions_list_lookup!$AI$12:$AJ$17,2,FALSE)</f>
        <v>2</v>
      </c>
      <c r="AE170" s="30">
        <v>41</v>
      </c>
      <c r="AF170" s="30">
        <v>1</v>
      </c>
      <c r="AG170" s="30">
        <v>43</v>
      </c>
      <c r="AH170" s="30">
        <v>270</v>
      </c>
      <c r="AI170" s="30">
        <v>59</v>
      </c>
      <c r="AJ170" s="30">
        <v>0</v>
      </c>
      <c r="AK170" s="30">
        <f t="shared" si="24"/>
        <v>150.73758464866432</v>
      </c>
      <c r="AL170" s="30">
        <f t="shared" si="27"/>
        <v>150.73758464866432</v>
      </c>
      <c r="AM170" s="30">
        <f t="shared" si="25"/>
        <v>27.662847832003393</v>
      </c>
      <c r="AN170" s="30">
        <f t="shared" si="28"/>
        <v>240.73758464866432</v>
      </c>
      <c r="AO170" s="30">
        <f t="shared" si="29"/>
        <v>62.337152167996607</v>
      </c>
      <c r="AP170" s="31">
        <f t="shared" si="26"/>
        <v>330.73758464866432</v>
      </c>
      <c r="AQ170" s="31">
        <f t="shared" si="30"/>
        <v>62.337152167996607</v>
      </c>
    </row>
    <row r="171" spans="1:43">
      <c r="A171" s="82">
        <v>43321</v>
      </c>
      <c r="B171" s="30" t="s">
        <v>1382</v>
      </c>
      <c r="D171" s="30" t="s">
        <v>1383</v>
      </c>
      <c r="E171" s="30">
        <v>49</v>
      </c>
      <c r="F171" s="30">
        <v>4</v>
      </c>
      <c r="G171" s="67" t="str">
        <f t="shared" si="23"/>
        <v>49-4</v>
      </c>
      <c r="H171" s="2">
        <v>66</v>
      </c>
      <c r="I171" s="2">
        <v>69</v>
      </c>
      <c r="J171" s="68" t="str">
        <f>IF(((VLOOKUP($G171,Depth_Lookup!$A$3:$J$561,9,FALSE))-(I171/100))&gt;=0,"Good","Too Long")</f>
        <v>Good</v>
      </c>
      <c r="K171" s="69">
        <f>(VLOOKUP($G171,Depth_Lookup!$A$3:$J$561,10,FALSE))+(H171/100)</f>
        <v>125.735</v>
      </c>
      <c r="L171" s="69">
        <f>(VLOOKUP($G171,Depth_Lookup!$A$3:$J$561,10,FALSE))+(I171/100)</f>
        <v>125.765</v>
      </c>
      <c r="M171" s="34" t="s">
        <v>244</v>
      </c>
      <c r="N171" s="1"/>
      <c r="Q171" s="31" t="e">
        <f>VLOOKUP(P171,[1]definitions_list_lookup!$AT$3:$AU$5,2,FALSE)</f>
        <v>#N/A</v>
      </c>
      <c r="R171" s="30">
        <v>2</v>
      </c>
      <c r="S171" s="30" t="s">
        <v>159</v>
      </c>
      <c r="T171" s="31">
        <f>VLOOKUP(S171,definitions_list_lookup!$AI$12:$AJ$17,2,FALSE)</f>
        <v>2</v>
      </c>
      <c r="AA171" s="30" t="s">
        <v>167</v>
      </c>
      <c r="AG171" s="30">
        <v>56</v>
      </c>
      <c r="AH171" s="30">
        <v>270</v>
      </c>
      <c r="AI171" s="30">
        <v>26</v>
      </c>
      <c r="AJ171" s="30">
        <v>0</v>
      </c>
      <c r="AK171" s="30">
        <f t="shared" si="24"/>
        <v>108.21016043210227</v>
      </c>
      <c r="AL171" s="30">
        <f t="shared" si="27"/>
        <v>108.21016043210227</v>
      </c>
      <c r="AM171" s="30">
        <f t="shared" si="25"/>
        <v>32.648778296705473</v>
      </c>
      <c r="AN171" s="30">
        <f t="shared" si="28"/>
        <v>198.21016043210227</v>
      </c>
      <c r="AO171" s="30">
        <f t="shared" si="29"/>
        <v>57.351221703294527</v>
      </c>
      <c r="AP171" s="31">
        <f t="shared" si="26"/>
        <v>288.21016043210227</v>
      </c>
      <c r="AQ171" s="31">
        <f t="shared" si="30"/>
        <v>57.351221703294527</v>
      </c>
    </row>
    <row r="172" spans="1:43" ht="28">
      <c r="A172" s="74">
        <v>43322</v>
      </c>
      <c r="B172" s="30" t="s">
        <v>1382</v>
      </c>
      <c r="C172" s="73"/>
      <c r="D172" s="30" t="s">
        <v>1383</v>
      </c>
      <c r="E172" s="30">
        <v>50</v>
      </c>
      <c r="F172" s="30">
        <v>1</v>
      </c>
      <c r="G172" s="67" t="str">
        <f>E172&amp;"-"&amp;F172</f>
        <v>50-1</v>
      </c>
      <c r="H172" s="2">
        <v>82</v>
      </c>
      <c r="I172" s="2">
        <v>91</v>
      </c>
      <c r="J172" s="68" t="str">
        <f>IF(((VLOOKUP($G172,Depth_Lookup!$A$3:$J$561,9,FALSE))-(I172/100))&gt;=0,"Good","Too Long")</f>
        <v>Good</v>
      </c>
      <c r="K172" s="69">
        <f>(VLOOKUP($G172,Depth_Lookup!$A$3:$J$561,10,FALSE))+(H172/100)</f>
        <v>126.52</v>
      </c>
      <c r="L172" s="69">
        <f>(VLOOKUP($G172,Depth_Lookup!$A$3:$J$561,10,FALSE))+(I172/100)</f>
        <v>126.61</v>
      </c>
      <c r="M172" s="34" t="s">
        <v>243</v>
      </c>
      <c r="N172" s="1" t="s">
        <v>155</v>
      </c>
      <c r="O172" s="30" t="s">
        <v>153</v>
      </c>
      <c r="P172" s="30" t="s">
        <v>202</v>
      </c>
      <c r="Q172" s="31">
        <f>VLOOKUP(P172,[1]definitions_list_lookup!$AT$3:$AU$5,2,FALSE)</f>
        <v>1</v>
      </c>
      <c r="R172" s="30">
        <v>9.5</v>
      </c>
      <c r="S172" s="30" t="s">
        <v>258</v>
      </c>
      <c r="T172" s="31">
        <f>VLOOKUP(S172,definitions_list_lookup!$AI$12:$AJ$17,2,FALSE)</f>
        <v>3</v>
      </c>
      <c r="U172" s="31">
        <v>70</v>
      </c>
      <c r="V172" s="31">
        <v>30</v>
      </c>
      <c r="W172" s="31">
        <v>30</v>
      </c>
      <c r="Z172" s="30" t="s">
        <v>243</v>
      </c>
      <c r="AA172" s="30" t="s">
        <v>166</v>
      </c>
      <c r="AB172" s="30" t="s">
        <v>1384</v>
      </c>
      <c r="AG172" s="30">
        <v>14</v>
      </c>
      <c r="AH172" s="30">
        <v>90</v>
      </c>
      <c r="AI172" s="30">
        <v>38</v>
      </c>
      <c r="AJ172" s="30">
        <v>0</v>
      </c>
      <c r="AK172" s="30">
        <f>+(IF($AH172&lt;$AJ172,((MIN($AJ172,$AH172)+(DEGREES(ATAN((TAN(RADIANS($AI172))/((TAN(RADIANS($AG172))*SIN(RADIANS(ABS($AH172-$AJ172))))))-(COS(RADIANS(ABS($AH172-$AJ172)))/SIN(RADIANS(ABS($AH172-$AJ172)))))))-180)),((MAX($AJ172,$AH172)-(DEGREES(ATAN((TAN(RADIANS($AI172))/((TAN(RADIANS($AG172))*SIN(RADIANS(ABS($AH172-$AJ172))))))-(COS(RADIANS(ABS($AH172-$AJ172)))/SIN(RADIANS(ABS($AH172-$AJ172)))))))-180))))</f>
        <v>-162.30080175748913</v>
      </c>
      <c r="AL172" s="30">
        <f t="shared" ref="AL172:AL212" si="31">IF($AK172&gt;0,$AK172,360+$AK172)</f>
        <v>197.69919824251087</v>
      </c>
      <c r="AM172" s="30">
        <f>+ABS(DEGREES(ATAN((COS(RADIANS(ABS($AK172+180-(IF($AH172&gt;$AJ172,MAX($AI172,$AH172),MIN($AH172,$AJ172))))))/(TAN(RADIANS($AG172)))))))</f>
        <v>50.644661323372873</v>
      </c>
      <c r="AN172" s="30">
        <f t="shared" ref="AN172:AN212" si="32">+IF(($AK172+90)&gt;0,$AK172+90,$AK172+450)</f>
        <v>287.69919824251087</v>
      </c>
      <c r="AO172" s="30">
        <f t="shared" ref="AO172:AO212" si="33">-$AM172+90</f>
        <v>39.355338676627127</v>
      </c>
      <c r="AP172" s="31">
        <f>IF(($AL172&lt;180),$AL172+180,$AL172-180)</f>
        <v>17.699198242510874</v>
      </c>
      <c r="AQ172" s="31">
        <f t="shared" ref="AQ172:AQ212" si="34">-$AM172+90</f>
        <v>39.355338676627127</v>
      </c>
    </row>
    <row r="173" spans="1:43" ht="28">
      <c r="A173" s="74">
        <v>43322</v>
      </c>
      <c r="B173" s="30" t="s">
        <v>1382</v>
      </c>
      <c r="C173" s="73"/>
      <c r="D173" s="30" t="s">
        <v>1383</v>
      </c>
      <c r="E173" s="30">
        <v>50</v>
      </c>
      <c r="F173" s="30">
        <v>2</v>
      </c>
      <c r="G173" s="67" t="str">
        <f t="shared" ref="G173" si="35">E173&amp;"-"&amp;F173</f>
        <v>50-2</v>
      </c>
      <c r="H173" s="2">
        <v>2</v>
      </c>
      <c r="I173" s="2">
        <v>24</v>
      </c>
      <c r="J173" s="68" t="str">
        <f>IF(((VLOOKUP($G173,Depth_Lookup!$A$3:$J$561,9,FALSE))-(I173/100))&gt;=0,"Good","Too Long")</f>
        <v>Good</v>
      </c>
      <c r="K173" s="69">
        <f>(VLOOKUP($G173,Depth_Lookup!$A$3:$J$561,10,FALSE))+(H173/100)</f>
        <v>126.645</v>
      </c>
      <c r="L173" s="69">
        <f>(VLOOKUP($G173,Depth_Lookup!$A$3:$J$561,10,FALSE))+(I173/100)</f>
        <v>126.86499999999999</v>
      </c>
      <c r="M173" s="34" t="s">
        <v>243</v>
      </c>
      <c r="N173" s="1" t="s">
        <v>155</v>
      </c>
      <c r="O173" s="30" t="s">
        <v>153</v>
      </c>
      <c r="P173" s="30" t="s">
        <v>202</v>
      </c>
      <c r="Q173" s="31">
        <f>VLOOKUP(P173,[1]definitions_list_lookup!$AT$3:$AU$5,2,FALSE)</f>
        <v>1</v>
      </c>
      <c r="R173" s="30">
        <v>20</v>
      </c>
      <c r="S173" s="30" t="s">
        <v>258</v>
      </c>
      <c r="T173" s="31">
        <f>VLOOKUP(S173,definitions_list_lookup!$AI$12:$AJ$17,2,FALSE)</f>
        <v>3</v>
      </c>
      <c r="U173" s="31">
        <v>90</v>
      </c>
      <c r="V173" s="31">
        <v>10</v>
      </c>
      <c r="W173" s="31">
        <v>50</v>
      </c>
      <c r="Z173" s="30" t="s">
        <v>243</v>
      </c>
      <c r="AA173" s="30" t="s">
        <v>166</v>
      </c>
      <c r="AB173" s="30" t="s">
        <v>1384</v>
      </c>
      <c r="AG173" s="30">
        <v>16</v>
      </c>
      <c r="AH173" s="30">
        <v>90</v>
      </c>
      <c r="AI173" s="30">
        <v>46</v>
      </c>
      <c r="AJ173" s="30">
        <v>0</v>
      </c>
      <c r="AK173" s="30">
        <f t="shared" ref="AK173:AK213" si="36">+(IF($AH173&lt;$AJ173,((MIN($AJ173,$AH173)+(DEGREES(ATAN((TAN(RADIANS($AI173))/((TAN(RADIANS($AG173))*SIN(RADIANS(ABS($AH173-$AJ173))))))-(COS(RADIANS(ABS($AH173-$AJ173)))/SIN(RADIANS(ABS($AH173-$AJ173)))))))-180)),((MAX($AJ173,$AH173)-(DEGREES(ATAN((TAN(RADIANS($AI173))/((TAN(RADIANS($AG173))*SIN(RADIANS(ABS($AH173-$AJ173))))))-(COS(RADIANS(ABS($AH173-$AJ173)))/SIN(RADIANS(ABS($AH173-$AJ173)))))))-180))))</f>
        <v>-164.52222799978753</v>
      </c>
      <c r="AL173" s="30">
        <f t="shared" si="31"/>
        <v>195.47777200021247</v>
      </c>
      <c r="AM173" s="30">
        <f t="shared" ref="AM173:AM213" si="37">+ABS(DEGREES(ATAN((COS(RADIANS(ABS($AK173+180-(IF($AH173&gt;$AJ173,MAX($AI173,$AH173),MIN($AH173,$AJ173))))))/(TAN(RADIANS($AG173)))))))</f>
        <v>42.943315738719789</v>
      </c>
      <c r="AN173" s="30">
        <f t="shared" si="32"/>
        <v>285.47777200021244</v>
      </c>
      <c r="AO173" s="30">
        <f t="shared" si="33"/>
        <v>47.056684261280211</v>
      </c>
      <c r="AP173" s="31">
        <f t="shared" ref="AP173:AP213" si="38">IF(($AL173&lt;180),$AL173+180,$AL173-180)</f>
        <v>15.477772000212468</v>
      </c>
      <c r="AQ173" s="31">
        <f t="shared" si="34"/>
        <v>47.056684261280211</v>
      </c>
    </row>
    <row r="174" spans="1:43">
      <c r="A174" s="74">
        <v>43322</v>
      </c>
      <c r="B174" s="30" t="s">
        <v>1382</v>
      </c>
      <c r="C174" s="73"/>
      <c r="D174" s="30" t="s">
        <v>1383</v>
      </c>
      <c r="E174" s="30">
        <v>50</v>
      </c>
      <c r="F174" s="30">
        <v>2</v>
      </c>
      <c r="G174" s="67" t="str">
        <f t="shared" ref="G174:G214" si="39">E174&amp;"-"&amp;F174</f>
        <v>50-2</v>
      </c>
      <c r="H174" s="2">
        <v>64.8</v>
      </c>
      <c r="I174" s="2">
        <v>65.2</v>
      </c>
      <c r="J174" s="68" t="str">
        <f>IF(((VLOOKUP($G174,Depth_Lookup!$A$3:$J$561,9,FALSE))-(I174/100))&gt;=0,"Good","Too Long")</f>
        <v>Good</v>
      </c>
      <c r="K174" s="69">
        <f>(VLOOKUP($G174,Depth_Lookup!$A$3:$J$561,10,FALSE))+(H174/100)</f>
        <v>127.273</v>
      </c>
      <c r="L174" s="69">
        <f>(VLOOKUP($G174,Depth_Lookup!$A$3:$J$561,10,FALSE))+(I174/100)</f>
        <v>127.277</v>
      </c>
      <c r="M174" s="34" t="s">
        <v>244</v>
      </c>
      <c r="N174" s="1"/>
      <c r="Q174" s="31" t="e">
        <f>VLOOKUP(P174,[1]definitions_list_lookup!$AT$3:$AU$5,2,FALSE)</f>
        <v>#N/A</v>
      </c>
      <c r="R174" s="30">
        <v>0.2</v>
      </c>
      <c r="S174" s="30" t="s">
        <v>158</v>
      </c>
      <c r="T174" s="31">
        <f>VLOOKUP(S174,definitions_list_lookup!$AI$12:$AJ$17,2,FALSE)</f>
        <v>1</v>
      </c>
      <c r="Z174" s="30" t="s">
        <v>244</v>
      </c>
      <c r="AB174" s="30" t="s">
        <v>1385</v>
      </c>
      <c r="AE174" s="30">
        <v>219</v>
      </c>
      <c r="AF174" s="30">
        <v>54</v>
      </c>
      <c r="AG174" s="30">
        <v>13</v>
      </c>
      <c r="AH174" s="30">
        <v>270</v>
      </c>
      <c r="AI174" s="30">
        <v>70</v>
      </c>
      <c r="AJ174" s="30">
        <v>0</v>
      </c>
      <c r="AK174" s="30">
        <f t="shared" si="36"/>
        <v>175.19676820661851</v>
      </c>
      <c r="AL174" s="30">
        <f t="shared" si="31"/>
        <v>175.19676820661851</v>
      </c>
      <c r="AM174" s="30">
        <f t="shared" si="37"/>
        <v>19.935304232831164</v>
      </c>
      <c r="AN174" s="30">
        <f t="shared" si="32"/>
        <v>265.19676820661851</v>
      </c>
      <c r="AO174" s="30">
        <f t="shared" si="33"/>
        <v>70.064695767168843</v>
      </c>
      <c r="AP174" s="31">
        <f t="shared" si="38"/>
        <v>355.19676820661851</v>
      </c>
      <c r="AQ174" s="31">
        <f t="shared" si="34"/>
        <v>70.064695767168843</v>
      </c>
    </row>
    <row r="175" spans="1:43">
      <c r="A175" s="74">
        <v>43322</v>
      </c>
      <c r="B175" s="30" t="s">
        <v>1382</v>
      </c>
      <c r="C175" s="73"/>
      <c r="D175" s="30" t="s">
        <v>1383</v>
      </c>
      <c r="E175" s="30">
        <v>50</v>
      </c>
      <c r="F175" s="30">
        <v>3</v>
      </c>
      <c r="G175" s="67" t="str">
        <f t="shared" si="39"/>
        <v>50-3</v>
      </c>
      <c r="H175" s="2">
        <v>24</v>
      </c>
      <c r="I175" s="2">
        <v>26</v>
      </c>
      <c r="J175" s="68" t="str">
        <f>IF(((VLOOKUP($G175,Depth_Lookup!$A$3:$J$561,9,FALSE))-(I175/100))&gt;=0,"Good","Too Long")</f>
        <v>Good</v>
      </c>
      <c r="K175" s="69">
        <f>(VLOOKUP($G175,Depth_Lookup!$A$3:$J$561,10,FALSE))+(H175/100)</f>
        <v>127.64999999999999</v>
      </c>
      <c r="L175" s="69">
        <f>(VLOOKUP($G175,Depth_Lookup!$A$3:$J$561,10,FALSE))+(I175/100)</f>
        <v>127.67</v>
      </c>
      <c r="M175" s="34" t="s">
        <v>244</v>
      </c>
      <c r="N175" s="1"/>
      <c r="Q175" s="31" t="e">
        <f>VLOOKUP(P175,[1]definitions_list_lookup!$AT$3:$AU$5,2,FALSE)</f>
        <v>#N/A</v>
      </c>
      <c r="R175" s="30">
        <v>1</v>
      </c>
      <c r="S175" s="30" t="s">
        <v>158</v>
      </c>
      <c r="T175" s="31">
        <f>VLOOKUP(S175,definitions_list_lookup!$AI$12:$AJ$17,2,FALSE)</f>
        <v>1</v>
      </c>
      <c r="Z175" s="30" t="s">
        <v>244</v>
      </c>
      <c r="AB175" s="30"/>
      <c r="AE175" s="30">
        <v>211</v>
      </c>
      <c r="AF175" s="30">
        <v>16</v>
      </c>
      <c r="AG175" s="30">
        <v>73</v>
      </c>
      <c r="AH175" s="30">
        <v>270</v>
      </c>
      <c r="AI175" s="30">
        <v>20</v>
      </c>
      <c r="AJ175" s="30">
        <v>180</v>
      </c>
      <c r="AK175" s="30">
        <f t="shared" si="36"/>
        <v>83.650427087819935</v>
      </c>
      <c r="AL175" s="30">
        <f t="shared" si="31"/>
        <v>83.650427087819935</v>
      </c>
      <c r="AM175" s="30">
        <f t="shared" si="37"/>
        <v>16.901677955145381</v>
      </c>
      <c r="AN175" s="30">
        <f t="shared" si="32"/>
        <v>173.65042708781993</v>
      </c>
      <c r="AO175" s="30">
        <f t="shared" si="33"/>
        <v>73.098322044854626</v>
      </c>
      <c r="AP175" s="31">
        <f t="shared" si="38"/>
        <v>263.65042708781993</v>
      </c>
      <c r="AQ175" s="31">
        <f t="shared" si="34"/>
        <v>73.098322044854626</v>
      </c>
    </row>
    <row r="176" spans="1:43">
      <c r="A176" s="74">
        <v>43322</v>
      </c>
      <c r="B176" s="30" t="s">
        <v>1382</v>
      </c>
      <c r="C176" s="73"/>
      <c r="D176" s="30" t="s">
        <v>1383</v>
      </c>
      <c r="E176" s="30">
        <v>50</v>
      </c>
      <c r="F176" s="30">
        <v>4</v>
      </c>
      <c r="G176" s="67" t="str">
        <f t="shared" si="39"/>
        <v>50-4</v>
      </c>
      <c r="H176" s="2">
        <v>23</v>
      </c>
      <c r="I176" s="2">
        <v>28</v>
      </c>
      <c r="J176" s="68" t="str">
        <f>IF(((VLOOKUP($G176,Depth_Lookup!$A$3:$J$561,9,FALSE))-(I176/100))&gt;=0,"Good","Too Long")</f>
        <v>Good</v>
      </c>
      <c r="K176" s="69">
        <f>(VLOOKUP($G176,Depth_Lookup!$A$3:$J$561,10,FALSE))+(H176/100)</f>
        <v>128.38</v>
      </c>
      <c r="L176" s="69">
        <f>(VLOOKUP($G176,Depth_Lookup!$A$3:$J$561,10,FALSE))+(I176/100)</f>
        <v>128.43</v>
      </c>
      <c r="M176" s="34" t="s">
        <v>244</v>
      </c>
      <c r="N176" s="1"/>
      <c r="Q176" s="31" t="e">
        <f>VLOOKUP(P176,[1]definitions_list_lookup!$AT$3:$AU$5,2,FALSE)</f>
        <v>#N/A</v>
      </c>
      <c r="R176" s="30">
        <v>4</v>
      </c>
      <c r="S176" s="30" t="s">
        <v>159</v>
      </c>
      <c r="T176" s="31">
        <f>VLOOKUP(S176,definitions_list_lookup!$AI$12:$AJ$17,2,FALSE)</f>
        <v>2</v>
      </c>
      <c r="Z176" s="30" t="s">
        <v>244</v>
      </c>
      <c r="AB176" s="30"/>
      <c r="AE176" s="30">
        <v>309</v>
      </c>
      <c r="AF176" s="30">
        <v>32</v>
      </c>
      <c r="AG176" s="30">
        <v>41</v>
      </c>
      <c r="AH176" s="30">
        <v>90</v>
      </c>
      <c r="AI176" s="30">
        <v>42</v>
      </c>
      <c r="AJ176" s="30">
        <v>0</v>
      </c>
      <c r="AK176" s="30">
        <f t="shared" si="36"/>
        <v>-136.00735486648301</v>
      </c>
      <c r="AL176" s="30">
        <f t="shared" si="31"/>
        <v>223.99264513351699</v>
      </c>
      <c r="AM176" s="30">
        <f t="shared" si="37"/>
        <v>38.625092992049126</v>
      </c>
      <c r="AN176" s="30">
        <f t="shared" si="32"/>
        <v>313.99264513351699</v>
      </c>
      <c r="AO176" s="30">
        <f t="shared" si="33"/>
        <v>51.374907007950874</v>
      </c>
      <c r="AP176" s="31">
        <f t="shared" si="38"/>
        <v>43.992645133516987</v>
      </c>
      <c r="AQ176" s="31">
        <f t="shared" si="34"/>
        <v>51.374907007950874</v>
      </c>
    </row>
    <row r="177" spans="1:43">
      <c r="A177" s="74">
        <v>43322</v>
      </c>
      <c r="B177" s="30" t="s">
        <v>1382</v>
      </c>
      <c r="C177" s="73"/>
      <c r="D177" s="30" t="s">
        <v>1383</v>
      </c>
      <c r="E177" s="30">
        <v>51</v>
      </c>
      <c r="F177" s="30">
        <v>1</v>
      </c>
      <c r="G177" s="67" t="str">
        <f t="shared" si="39"/>
        <v>51-1</v>
      </c>
      <c r="H177" s="2">
        <v>21</v>
      </c>
      <c r="I177" s="2">
        <v>21.5</v>
      </c>
      <c r="J177" s="68" t="str">
        <f>IF(((VLOOKUP($G177,Depth_Lookup!$A$3:$J$561,9,FALSE))-(I177/100))&gt;=0,"Good","Too Long")</f>
        <v>Good</v>
      </c>
      <c r="K177" s="69">
        <f>(VLOOKUP($G177,Depth_Lookup!$A$3:$J$561,10,FALSE))+(H177/100)</f>
        <v>128.91</v>
      </c>
      <c r="L177" s="69">
        <f>(VLOOKUP($G177,Depth_Lookup!$A$3:$J$561,10,FALSE))+(I177/100)</f>
        <v>128.91499999999999</v>
      </c>
      <c r="M177" s="34" t="s">
        <v>244</v>
      </c>
      <c r="N177" s="1"/>
      <c r="Q177" s="31" t="e">
        <f>VLOOKUP(P177,[1]definitions_list_lookup!$AT$3:$AU$5,2,FALSE)</f>
        <v>#N/A</v>
      </c>
      <c r="R177" s="30">
        <v>0.2</v>
      </c>
      <c r="S177" s="30" t="s">
        <v>158</v>
      </c>
      <c r="T177" s="31">
        <f>VLOOKUP(S177,definitions_list_lookup!$AI$12:$AJ$17,2,FALSE)</f>
        <v>1</v>
      </c>
      <c r="Z177" s="30" t="s">
        <v>244</v>
      </c>
      <c r="AB177" s="30"/>
      <c r="AE177" s="30">
        <v>104</v>
      </c>
      <c r="AF177" s="30">
        <v>10</v>
      </c>
      <c r="AG177" s="30">
        <v>19</v>
      </c>
      <c r="AH177" s="30">
        <v>270</v>
      </c>
      <c r="AI177" s="30">
        <v>61</v>
      </c>
      <c r="AJ177" s="30">
        <v>0</v>
      </c>
      <c r="AK177" s="30">
        <f t="shared" si="36"/>
        <v>169.19426657607789</v>
      </c>
      <c r="AL177" s="30">
        <f t="shared" si="31"/>
        <v>169.19426657607789</v>
      </c>
      <c r="AM177" s="30">
        <f t="shared" si="37"/>
        <v>28.567422206507267</v>
      </c>
      <c r="AN177" s="30">
        <f t="shared" si="32"/>
        <v>259.19426657607789</v>
      </c>
      <c r="AO177" s="30">
        <f t="shared" si="33"/>
        <v>61.432577793492733</v>
      </c>
      <c r="AP177" s="31">
        <f t="shared" si="38"/>
        <v>349.19426657607789</v>
      </c>
      <c r="AQ177" s="31">
        <f t="shared" si="34"/>
        <v>61.432577793492733</v>
      </c>
    </row>
    <row r="178" spans="1:43" ht="28">
      <c r="A178" s="74">
        <v>43322</v>
      </c>
      <c r="B178" s="30" t="s">
        <v>1382</v>
      </c>
      <c r="C178" s="73"/>
      <c r="D178" s="30" t="s">
        <v>1383</v>
      </c>
      <c r="E178" s="30">
        <v>51</v>
      </c>
      <c r="F178" s="30">
        <v>2</v>
      </c>
      <c r="G178" s="67" t="str">
        <f t="shared" si="39"/>
        <v>51-2</v>
      </c>
      <c r="H178" s="2">
        <v>0</v>
      </c>
      <c r="I178" s="2">
        <v>16</v>
      </c>
      <c r="J178" s="68" t="str">
        <f>IF(((VLOOKUP($G178,Depth_Lookup!$A$3:$J$561,9,FALSE))-(I178/100))&gt;=0,"Good","Too Long")</f>
        <v>Good</v>
      </c>
      <c r="K178" s="69">
        <f>(VLOOKUP($G178,Depth_Lookup!$A$3:$J$561,10,FALSE))+(H178/100)</f>
        <v>129.55000000000001</v>
      </c>
      <c r="L178" s="69">
        <f>(VLOOKUP($G178,Depth_Lookup!$A$3:$J$561,10,FALSE))+(I178/100)</f>
        <v>129.71</v>
      </c>
      <c r="M178" s="34" t="s">
        <v>243</v>
      </c>
      <c r="N178" s="1" t="s">
        <v>154</v>
      </c>
      <c r="O178" s="30" t="s">
        <v>153</v>
      </c>
      <c r="P178" s="30" t="s">
        <v>202</v>
      </c>
      <c r="Q178" s="31">
        <f>VLOOKUP(P178,[1]definitions_list_lookup!$AT$3:$AU$5,2,FALSE)</f>
        <v>1</v>
      </c>
      <c r="R178" s="30">
        <v>16</v>
      </c>
      <c r="S178" s="30" t="s">
        <v>159</v>
      </c>
      <c r="T178" s="31">
        <f>VLOOKUP(S178,definitions_list_lookup!$AI$12:$AJ$17,2,FALSE)</f>
        <v>2</v>
      </c>
      <c r="Z178" s="30" t="s">
        <v>243</v>
      </c>
      <c r="AB178" s="30" t="s">
        <v>1386</v>
      </c>
      <c r="AG178" s="30">
        <v>15</v>
      </c>
      <c r="AH178" s="30">
        <v>270</v>
      </c>
      <c r="AI178" s="30">
        <v>70</v>
      </c>
      <c r="AJ178" s="30">
        <v>180</v>
      </c>
      <c r="AK178" s="30">
        <f t="shared" si="36"/>
        <v>5.5701860805543504</v>
      </c>
      <c r="AL178" s="30">
        <f t="shared" si="31"/>
        <v>5.5701860805543504</v>
      </c>
      <c r="AM178" s="30">
        <f t="shared" si="37"/>
        <v>19.912999485965464</v>
      </c>
      <c r="AN178" s="30">
        <f t="shared" si="32"/>
        <v>95.57018608055435</v>
      </c>
      <c r="AO178" s="30">
        <f t="shared" si="33"/>
        <v>70.087000514034543</v>
      </c>
      <c r="AP178" s="31">
        <f t="shared" si="38"/>
        <v>185.57018608055435</v>
      </c>
      <c r="AQ178" s="31">
        <f t="shared" si="34"/>
        <v>70.087000514034543</v>
      </c>
    </row>
    <row r="179" spans="1:43">
      <c r="A179" s="74">
        <v>43322</v>
      </c>
      <c r="B179" s="30" t="s">
        <v>1382</v>
      </c>
      <c r="C179" s="73"/>
      <c r="D179" s="30" t="s">
        <v>1383</v>
      </c>
      <c r="E179" s="30">
        <v>51</v>
      </c>
      <c r="F179" s="30">
        <v>3</v>
      </c>
      <c r="G179" s="67" t="str">
        <f t="shared" si="39"/>
        <v>51-3</v>
      </c>
      <c r="H179" s="2">
        <v>10.5</v>
      </c>
      <c r="I179" s="2">
        <v>11.4</v>
      </c>
      <c r="J179" s="68" t="str">
        <f>IF(((VLOOKUP($G179,Depth_Lookup!$A$3:$J$561,9,FALSE))-(I179/100))&gt;=0,"Good","Too Long")</f>
        <v>Good</v>
      </c>
      <c r="K179" s="69">
        <f>(VLOOKUP($G179,Depth_Lookup!$A$3:$J$561,10,FALSE))+(H179/100)</f>
        <v>130.56</v>
      </c>
      <c r="L179" s="69">
        <f>(VLOOKUP($G179,Depth_Lookup!$A$3:$J$561,10,FALSE))+(I179/100)</f>
        <v>130.56900000000002</v>
      </c>
      <c r="M179" s="34" t="s">
        <v>244</v>
      </c>
      <c r="N179" s="1"/>
      <c r="Q179" s="31" t="e">
        <f>VLOOKUP(P179,[1]definitions_list_lookup!$AT$3:$AU$5,2,FALSE)</f>
        <v>#N/A</v>
      </c>
      <c r="R179" s="30">
        <v>0.5</v>
      </c>
      <c r="S179" s="30" t="s">
        <v>158</v>
      </c>
      <c r="T179" s="31">
        <f>VLOOKUP(S179,definitions_list_lookup!$AI$12:$AJ$17,2,FALSE)</f>
        <v>1</v>
      </c>
      <c r="Z179" s="30" t="s">
        <v>244</v>
      </c>
      <c r="AB179" s="30"/>
      <c r="AE179" s="30">
        <v>223</v>
      </c>
      <c r="AF179" s="30">
        <v>79</v>
      </c>
      <c r="AG179" s="30">
        <v>39</v>
      </c>
      <c r="AH179" s="30">
        <v>270</v>
      </c>
      <c r="AI179" s="30">
        <v>71</v>
      </c>
      <c r="AJ179" s="30">
        <v>180</v>
      </c>
      <c r="AK179" s="30">
        <f t="shared" si="36"/>
        <v>15.580118416445259</v>
      </c>
      <c r="AL179" s="30">
        <f t="shared" si="31"/>
        <v>15.580118416445259</v>
      </c>
      <c r="AM179" s="30">
        <f t="shared" si="37"/>
        <v>18.34942224619672</v>
      </c>
      <c r="AN179" s="30">
        <f t="shared" si="32"/>
        <v>105.58011841644526</v>
      </c>
      <c r="AO179" s="30">
        <f t="shared" si="33"/>
        <v>71.650577753803276</v>
      </c>
      <c r="AP179" s="31">
        <f t="shared" si="38"/>
        <v>195.58011841644526</v>
      </c>
      <c r="AQ179" s="31">
        <f t="shared" si="34"/>
        <v>71.650577753803276</v>
      </c>
    </row>
    <row r="180" spans="1:43" ht="28">
      <c r="A180" s="74">
        <v>43322</v>
      </c>
      <c r="B180" s="30" t="s">
        <v>1382</v>
      </c>
      <c r="C180" s="73"/>
      <c r="D180" s="30" t="s">
        <v>1383</v>
      </c>
      <c r="E180" s="30">
        <v>51</v>
      </c>
      <c r="F180" s="30">
        <v>4</v>
      </c>
      <c r="G180" s="67" t="str">
        <f t="shared" si="39"/>
        <v>51-4</v>
      </c>
      <c r="H180" s="2">
        <v>4.5</v>
      </c>
      <c r="I180" s="2">
        <v>16</v>
      </c>
      <c r="J180" s="68" t="str">
        <f>IF(((VLOOKUP($G180,Depth_Lookup!$A$3:$J$561,9,FALSE))-(I180/100))&gt;=0,"Good","Too Long")</f>
        <v>Good</v>
      </c>
      <c r="K180" s="69">
        <f>(VLOOKUP($G180,Depth_Lookup!$A$3:$J$561,10,FALSE))+(H180/100)</f>
        <v>131.04999999999998</v>
      </c>
      <c r="L180" s="69">
        <f>(VLOOKUP($G180,Depth_Lookup!$A$3:$J$561,10,FALSE))+(I180/100)</f>
        <v>131.16499999999999</v>
      </c>
      <c r="M180" s="34" t="s">
        <v>243</v>
      </c>
      <c r="N180" s="1" t="s">
        <v>155</v>
      </c>
      <c r="O180" s="30" t="s">
        <v>153</v>
      </c>
      <c r="P180" s="30" t="s">
        <v>202</v>
      </c>
      <c r="Q180" s="31">
        <f>VLOOKUP(P180,[1]definitions_list_lookup!$AT$3:$AU$5,2,FALSE)</f>
        <v>1</v>
      </c>
      <c r="R180" s="30">
        <v>11</v>
      </c>
      <c r="S180" s="30" t="s">
        <v>258</v>
      </c>
      <c r="T180" s="31">
        <f>VLOOKUP(S180,definitions_list_lookup!$AI$12:$AJ$17,2,FALSE)</f>
        <v>3</v>
      </c>
      <c r="X180" s="30">
        <v>1.5</v>
      </c>
      <c r="Y180" s="30" t="s">
        <v>1389</v>
      </c>
      <c r="Z180" s="30" t="s">
        <v>243</v>
      </c>
      <c r="AB180" s="30" t="s">
        <v>1387</v>
      </c>
      <c r="AG180" s="30">
        <v>61</v>
      </c>
      <c r="AH180" s="30">
        <v>90</v>
      </c>
      <c r="AI180" s="30">
        <v>59</v>
      </c>
      <c r="AJ180" s="30">
        <v>0</v>
      </c>
      <c r="AK180" s="30">
        <f t="shared" si="36"/>
        <v>-132.69231654355553</v>
      </c>
      <c r="AL180" s="30">
        <f t="shared" si="31"/>
        <v>227.30768345644447</v>
      </c>
      <c r="AM180" s="30">
        <f t="shared" si="37"/>
        <v>22.166975356396964</v>
      </c>
      <c r="AN180" s="30">
        <f t="shared" si="32"/>
        <v>317.30768345644447</v>
      </c>
      <c r="AO180" s="30">
        <f t="shared" si="33"/>
        <v>67.833024643603039</v>
      </c>
      <c r="AP180" s="31">
        <f t="shared" si="38"/>
        <v>47.307683456444465</v>
      </c>
      <c r="AQ180" s="31">
        <f t="shared" si="34"/>
        <v>67.833024643603039</v>
      </c>
    </row>
    <row r="181" spans="1:43">
      <c r="A181" s="74">
        <v>43322</v>
      </c>
      <c r="B181" s="30" t="s">
        <v>1382</v>
      </c>
      <c r="C181" s="73"/>
      <c r="D181" s="30" t="s">
        <v>1383</v>
      </c>
      <c r="E181" s="30">
        <v>52</v>
      </c>
      <c r="F181" s="30">
        <v>2</v>
      </c>
      <c r="G181" s="67" t="str">
        <f t="shared" si="39"/>
        <v>52-2</v>
      </c>
      <c r="H181" s="2">
        <v>22.8</v>
      </c>
      <c r="I181" s="2">
        <v>23</v>
      </c>
      <c r="J181" s="68" t="str">
        <f>IF(((VLOOKUP($G181,Depth_Lookup!$A$3:$J$561,9,FALSE))-(I181/100))&gt;=0,"Good","Too Long")</f>
        <v>Good</v>
      </c>
      <c r="K181" s="69">
        <f>(VLOOKUP($G181,Depth_Lookup!$A$3:$J$561,10,FALSE))+(H181/100)</f>
        <v>132.77800000000002</v>
      </c>
      <c r="L181" s="69">
        <f>(VLOOKUP($G181,Depth_Lookup!$A$3:$J$561,10,FALSE))+(I181/100)</f>
        <v>132.78</v>
      </c>
      <c r="M181" s="34" t="s">
        <v>244</v>
      </c>
      <c r="N181" s="1"/>
      <c r="Q181" s="31" t="e">
        <f>VLOOKUP(P181,[1]definitions_list_lookup!$AT$3:$AU$5,2,FALSE)</f>
        <v>#N/A</v>
      </c>
      <c r="R181" s="30">
        <v>0.1</v>
      </c>
      <c r="S181" s="30" t="s">
        <v>158</v>
      </c>
      <c r="T181" s="31">
        <f>VLOOKUP(S181,definitions_list_lookup!$AI$12:$AJ$17,2,FALSE)</f>
        <v>1</v>
      </c>
      <c r="X181" s="30">
        <v>1</v>
      </c>
      <c r="Y181" s="30" t="s">
        <v>1389</v>
      </c>
      <c r="Z181" s="30" t="s">
        <v>244</v>
      </c>
      <c r="AB181" s="30" t="s">
        <v>1390</v>
      </c>
      <c r="AG181" s="30">
        <v>35</v>
      </c>
      <c r="AH181" s="30">
        <v>270</v>
      </c>
      <c r="AI181" s="30">
        <v>53</v>
      </c>
      <c r="AJ181" s="30">
        <v>0</v>
      </c>
      <c r="AK181" s="30">
        <f t="shared" si="36"/>
        <v>152.18188880194685</v>
      </c>
      <c r="AL181" s="30">
        <f t="shared" si="31"/>
        <v>152.18188880194685</v>
      </c>
      <c r="AM181" s="30">
        <f t="shared" si="37"/>
        <v>33.682204308362735</v>
      </c>
      <c r="AN181" s="30">
        <f t="shared" si="32"/>
        <v>242.18188880194685</v>
      </c>
      <c r="AO181" s="30">
        <f t="shared" si="33"/>
        <v>56.317795691637265</v>
      </c>
      <c r="AP181" s="31">
        <f t="shared" si="38"/>
        <v>332.18188880194685</v>
      </c>
      <c r="AQ181" s="31">
        <f t="shared" si="34"/>
        <v>56.317795691637265</v>
      </c>
    </row>
    <row r="182" spans="1:43">
      <c r="A182" s="74">
        <v>43322</v>
      </c>
      <c r="B182" s="30" t="s">
        <v>1382</v>
      </c>
      <c r="C182" s="73"/>
      <c r="D182" s="30" t="s">
        <v>1383</v>
      </c>
      <c r="E182" s="30">
        <v>52</v>
      </c>
      <c r="F182" s="30">
        <v>3</v>
      </c>
      <c r="G182" s="67" t="str">
        <f t="shared" si="39"/>
        <v>52-3</v>
      </c>
      <c r="H182" s="2">
        <v>44.3</v>
      </c>
      <c r="I182" s="2">
        <v>44.6</v>
      </c>
      <c r="J182" s="68" t="str">
        <f>IF(((VLOOKUP($G182,Depth_Lookup!$A$3:$J$561,9,FALSE))-(I182/100))&gt;=0,"Good","Too Long")</f>
        <v>Good</v>
      </c>
      <c r="K182" s="69">
        <f>(VLOOKUP($G182,Depth_Lookup!$A$3:$J$561,10,FALSE))+(H182/100)</f>
        <v>133.87800000000001</v>
      </c>
      <c r="L182" s="69">
        <f>(VLOOKUP($G182,Depth_Lookup!$A$3:$J$561,10,FALSE))+(I182/100)</f>
        <v>133.881</v>
      </c>
      <c r="M182" s="34" t="s">
        <v>244</v>
      </c>
      <c r="N182" s="1"/>
      <c r="Q182" s="31" t="e">
        <f>VLOOKUP(P182,[1]definitions_list_lookup!$AT$3:$AU$5,2,FALSE)</f>
        <v>#N/A</v>
      </c>
      <c r="R182" s="30">
        <v>0.2</v>
      </c>
      <c r="S182" s="30" t="s">
        <v>158</v>
      </c>
      <c r="T182" s="31">
        <f>VLOOKUP(S182,definitions_list_lookup!$AI$12:$AJ$17,2,FALSE)</f>
        <v>1</v>
      </c>
      <c r="X182" s="30">
        <v>0.5</v>
      </c>
      <c r="Y182" s="30" t="s">
        <v>1388</v>
      </c>
      <c r="AB182" s="30" t="s">
        <v>1391</v>
      </c>
      <c r="AG182" s="30">
        <v>46</v>
      </c>
      <c r="AH182" s="30">
        <v>270</v>
      </c>
      <c r="AI182" s="30">
        <v>42</v>
      </c>
      <c r="AJ182" s="30">
        <v>180</v>
      </c>
      <c r="AK182" s="30">
        <f t="shared" si="36"/>
        <v>48.99271210813572</v>
      </c>
      <c r="AL182" s="30">
        <f t="shared" si="31"/>
        <v>48.99271210813572</v>
      </c>
      <c r="AM182" s="30">
        <f t="shared" si="37"/>
        <v>36.082095026869538</v>
      </c>
      <c r="AN182" s="30">
        <f t="shared" si="32"/>
        <v>138.99271210813572</v>
      </c>
      <c r="AO182" s="30">
        <f t="shared" si="33"/>
        <v>53.917904973130462</v>
      </c>
      <c r="AP182" s="31">
        <f t="shared" si="38"/>
        <v>228.99271210813572</v>
      </c>
      <c r="AQ182" s="31">
        <f t="shared" si="34"/>
        <v>53.917904973130462</v>
      </c>
    </row>
    <row r="183" spans="1:43">
      <c r="A183" s="74">
        <v>43322</v>
      </c>
      <c r="B183" s="30" t="s">
        <v>1382</v>
      </c>
      <c r="C183" s="73"/>
      <c r="D183" s="30" t="s">
        <v>1383</v>
      </c>
      <c r="E183" s="30">
        <v>52</v>
      </c>
      <c r="F183" s="30">
        <v>4</v>
      </c>
      <c r="G183" s="67" t="str">
        <f t="shared" si="39"/>
        <v>52-4</v>
      </c>
      <c r="H183" s="2">
        <v>5.7</v>
      </c>
      <c r="I183" s="2">
        <v>7.2</v>
      </c>
      <c r="J183" s="68" t="str">
        <f>IF(((VLOOKUP($G183,Depth_Lookup!$A$3:$J$561,9,FALSE))-(I183/100))&gt;=0,"Good","Too Long")</f>
        <v>Good</v>
      </c>
      <c r="K183" s="69">
        <f>(VLOOKUP($G183,Depth_Lookup!$A$3:$J$561,10,FALSE))+(H183/100)</f>
        <v>134.142</v>
      </c>
      <c r="L183" s="69">
        <f>(VLOOKUP($G183,Depth_Lookup!$A$3:$J$561,10,FALSE))+(I183/100)</f>
        <v>134.15700000000001</v>
      </c>
      <c r="M183" s="34" t="s">
        <v>244</v>
      </c>
      <c r="N183" s="1"/>
      <c r="Q183" s="31" t="e">
        <f>VLOOKUP(P183,[1]definitions_list_lookup!$AT$3:$AU$5,2,FALSE)</f>
        <v>#N/A</v>
      </c>
      <c r="R183" s="30">
        <v>0.7</v>
      </c>
      <c r="S183" s="30" t="s">
        <v>158</v>
      </c>
      <c r="T183" s="31">
        <f>VLOOKUP(S183,definitions_list_lookup!$AI$12:$AJ$17,2,FALSE)</f>
        <v>1</v>
      </c>
      <c r="Z183" s="30" t="s">
        <v>244</v>
      </c>
      <c r="AB183" s="30"/>
      <c r="AE183" s="30">
        <v>40</v>
      </c>
      <c r="AF183" s="30">
        <v>23</v>
      </c>
      <c r="AG183" s="30">
        <v>54</v>
      </c>
      <c r="AH183" s="30">
        <v>270</v>
      </c>
      <c r="AI183" s="30">
        <v>40</v>
      </c>
      <c r="AJ183" s="30">
        <v>0</v>
      </c>
      <c r="AK183" s="30">
        <f t="shared" si="36"/>
        <v>121.36822133517012</v>
      </c>
      <c r="AL183" s="30">
        <f t="shared" si="31"/>
        <v>121.36822133517012</v>
      </c>
      <c r="AM183" s="30">
        <f t="shared" si="37"/>
        <v>31.81342944177586</v>
      </c>
      <c r="AN183" s="30">
        <f t="shared" si="32"/>
        <v>211.36822133517012</v>
      </c>
      <c r="AO183" s="30">
        <f t="shared" si="33"/>
        <v>58.18657055822414</v>
      </c>
      <c r="AP183" s="31">
        <f t="shared" si="38"/>
        <v>301.36822133517012</v>
      </c>
      <c r="AQ183" s="31">
        <f t="shared" si="34"/>
        <v>58.18657055822414</v>
      </c>
    </row>
    <row r="184" spans="1:43" ht="28">
      <c r="A184" s="74">
        <v>43322</v>
      </c>
      <c r="B184" s="30" t="s">
        <v>1382</v>
      </c>
      <c r="C184" s="73"/>
      <c r="D184" s="30" t="s">
        <v>1383</v>
      </c>
      <c r="E184" s="30">
        <v>53</v>
      </c>
      <c r="F184" s="30">
        <v>2</v>
      </c>
      <c r="G184" s="67" t="str">
        <f t="shared" si="39"/>
        <v>53-2</v>
      </c>
      <c r="H184" s="2">
        <v>29</v>
      </c>
      <c r="I184" s="2">
        <v>31.5</v>
      </c>
      <c r="J184" s="68" t="str">
        <f>IF(((VLOOKUP($G184,Depth_Lookup!$A$3:$J$561,9,FALSE))-(I184/100))&gt;=0,"Good","Too Long")</f>
        <v>Good</v>
      </c>
      <c r="K184" s="69">
        <f>(VLOOKUP($G184,Depth_Lookup!$A$3:$J$561,10,FALSE))+(H184/100)</f>
        <v>135.73999999999998</v>
      </c>
      <c r="L184" s="69">
        <f>(VLOOKUP($G184,Depth_Lookup!$A$3:$J$561,10,FALSE))+(I184/100)</f>
        <v>135.76499999999999</v>
      </c>
      <c r="M184" s="34" t="s">
        <v>243</v>
      </c>
      <c r="N184" s="1" t="s">
        <v>155</v>
      </c>
      <c r="O184" s="30" t="s">
        <v>153</v>
      </c>
      <c r="P184" s="30" t="s">
        <v>202</v>
      </c>
      <c r="Q184" s="31">
        <f>VLOOKUP(P184,[1]definitions_list_lookup!$AT$3:$AU$5,2,FALSE)</f>
        <v>1</v>
      </c>
      <c r="R184" s="30">
        <v>2</v>
      </c>
      <c r="S184" s="30" t="s">
        <v>259</v>
      </c>
      <c r="T184" s="31">
        <f>VLOOKUP(S184,definitions_list_lookup!$AI$12:$AJ$17,2,FALSE)</f>
        <v>4</v>
      </c>
      <c r="Z184" s="30" t="s">
        <v>243</v>
      </c>
      <c r="AB184" s="30"/>
      <c r="AG184" s="30">
        <v>26</v>
      </c>
      <c r="AH184" s="30">
        <v>270</v>
      </c>
      <c r="AI184" s="30">
        <v>41</v>
      </c>
      <c r="AJ184" s="30">
        <v>0</v>
      </c>
      <c r="AK184" s="30">
        <f t="shared" si="36"/>
        <v>150.70443019153424</v>
      </c>
      <c r="AL184" s="30">
        <f t="shared" si="31"/>
        <v>150.70443019153424</v>
      </c>
      <c r="AM184" s="30">
        <f t="shared" si="37"/>
        <v>45.092796501731435</v>
      </c>
      <c r="AN184" s="30">
        <f t="shared" si="32"/>
        <v>240.70443019153424</v>
      </c>
      <c r="AO184" s="30">
        <f t="shared" si="33"/>
        <v>44.907203498268565</v>
      </c>
      <c r="AP184" s="31">
        <f t="shared" si="38"/>
        <v>330.70443019153424</v>
      </c>
      <c r="AQ184" s="31">
        <f t="shared" si="34"/>
        <v>44.907203498268565</v>
      </c>
    </row>
    <row r="185" spans="1:43">
      <c r="A185" s="74">
        <v>43322</v>
      </c>
      <c r="B185" s="30" t="s">
        <v>1382</v>
      </c>
      <c r="C185" s="73"/>
      <c r="D185" s="30" t="s">
        <v>1383</v>
      </c>
      <c r="E185" s="30">
        <v>53</v>
      </c>
      <c r="F185" s="30">
        <v>2</v>
      </c>
      <c r="G185" s="67" t="str">
        <f t="shared" si="39"/>
        <v>53-2</v>
      </c>
      <c r="H185" s="2">
        <v>74.5</v>
      </c>
      <c r="I185" s="2">
        <v>74.900000000000006</v>
      </c>
      <c r="J185" s="68" t="str">
        <f>IF(((VLOOKUP($G185,Depth_Lookup!$A$3:$J$561,9,FALSE))-(I185/100))&gt;=0,"Good","Too Long")</f>
        <v>Good</v>
      </c>
      <c r="K185" s="69">
        <f>(VLOOKUP($G185,Depth_Lookup!$A$3:$J$561,10,FALSE))+(H185/100)</f>
        <v>136.19499999999999</v>
      </c>
      <c r="L185" s="69">
        <f>(VLOOKUP($G185,Depth_Lookup!$A$3:$J$561,10,FALSE))+(I185/100)</f>
        <v>136.19899999999998</v>
      </c>
      <c r="M185" s="34" t="s">
        <v>244</v>
      </c>
      <c r="N185" s="1"/>
      <c r="Q185" s="31" t="e">
        <f>VLOOKUP(P185,[1]definitions_list_lookup!$AT$3:$AU$5,2,FALSE)</f>
        <v>#N/A</v>
      </c>
      <c r="R185" s="30">
        <v>0.2</v>
      </c>
      <c r="S185" s="30" t="s">
        <v>158</v>
      </c>
      <c r="T185" s="31">
        <f>VLOOKUP(S185,definitions_list_lookup!$AI$12:$AJ$17,2,FALSE)</f>
        <v>1</v>
      </c>
      <c r="Z185" s="30" t="s">
        <v>244</v>
      </c>
      <c r="AB185" s="30" t="s">
        <v>1392</v>
      </c>
      <c r="AE185" s="30">
        <v>242</v>
      </c>
      <c r="AF185" s="30">
        <v>18</v>
      </c>
      <c r="AG185" s="30">
        <v>41</v>
      </c>
      <c r="AH185" s="30">
        <v>90</v>
      </c>
      <c r="AI185" s="30">
        <v>61</v>
      </c>
      <c r="AJ185" s="30">
        <v>0</v>
      </c>
      <c r="AK185" s="30">
        <f t="shared" si="36"/>
        <v>-154.27274472996163</v>
      </c>
      <c r="AL185" s="30">
        <f t="shared" si="31"/>
        <v>205.72725527003837</v>
      </c>
      <c r="AM185" s="30">
        <f t="shared" si="37"/>
        <v>26.535742373654664</v>
      </c>
      <c r="AN185" s="30">
        <f t="shared" si="32"/>
        <v>295.72725527003837</v>
      </c>
      <c r="AO185" s="30">
        <f t="shared" si="33"/>
        <v>63.464257626345336</v>
      </c>
      <c r="AP185" s="31">
        <f t="shared" si="38"/>
        <v>25.72725527003837</v>
      </c>
      <c r="AQ185" s="31">
        <f t="shared" si="34"/>
        <v>63.464257626345336</v>
      </c>
    </row>
    <row r="186" spans="1:43" ht="42">
      <c r="A186" s="74">
        <v>43322</v>
      </c>
      <c r="B186" s="30" t="s">
        <v>1382</v>
      </c>
      <c r="C186" s="73"/>
      <c r="D186" s="30" t="s">
        <v>1383</v>
      </c>
      <c r="E186" s="30">
        <v>53</v>
      </c>
      <c r="F186" s="30">
        <v>2</v>
      </c>
      <c r="G186" s="67" t="str">
        <f t="shared" si="39"/>
        <v>53-2</v>
      </c>
      <c r="H186" s="2">
        <v>74</v>
      </c>
      <c r="I186" s="2">
        <v>76.5</v>
      </c>
      <c r="J186" s="68" t="str">
        <f>IF(((VLOOKUP($G186,Depth_Lookup!$A$3:$J$561,9,FALSE))-(I186/100))&gt;=0,"Good","Too Long")</f>
        <v>Good</v>
      </c>
      <c r="K186" s="69">
        <f>(VLOOKUP($G186,Depth_Lookup!$A$3:$J$561,10,FALSE))+(H186/100)</f>
        <v>136.19</v>
      </c>
      <c r="L186" s="69">
        <f>(VLOOKUP($G186,Depth_Lookup!$A$3:$J$561,10,FALSE))+(I186/100)</f>
        <v>136.21499999999997</v>
      </c>
      <c r="M186" s="34" t="s">
        <v>1381</v>
      </c>
      <c r="N186" s="1" t="s">
        <v>263</v>
      </c>
      <c r="O186" s="30" t="s">
        <v>153</v>
      </c>
      <c r="P186" s="30" t="s">
        <v>202</v>
      </c>
      <c r="Q186" s="31">
        <f>VLOOKUP(P186,[1]definitions_list_lookup!$AT$3:$AU$5,2,FALSE)</f>
        <v>1</v>
      </c>
      <c r="R186" s="30">
        <v>2.5</v>
      </c>
      <c r="S186" s="30" t="s">
        <v>259</v>
      </c>
      <c r="T186" s="31">
        <f>VLOOKUP(S186,definitions_list_lookup!$AI$12:$AJ$17,2,FALSE)</f>
        <v>4</v>
      </c>
      <c r="Z186" s="30" t="s">
        <v>243</v>
      </c>
      <c r="AB186" s="30" t="s">
        <v>1393</v>
      </c>
      <c r="AG186" s="30">
        <v>42</v>
      </c>
      <c r="AH186" s="30">
        <v>90</v>
      </c>
      <c r="AI186" s="30">
        <v>34</v>
      </c>
      <c r="AJ186" s="30">
        <v>180</v>
      </c>
      <c r="AK186" s="30">
        <f t="shared" si="36"/>
        <v>-53.16247304470393</v>
      </c>
      <c r="AL186" s="30">
        <f t="shared" si="31"/>
        <v>306.83752695529608</v>
      </c>
      <c r="AM186" s="30">
        <f t="shared" si="37"/>
        <v>41.632817970725362</v>
      </c>
      <c r="AN186" s="30">
        <f t="shared" si="32"/>
        <v>36.83752695529607</v>
      </c>
      <c r="AO186" s="30">
        <f t="shared" si="33"/>
        <v>48.367182029274638</v>
      </c>
      <c r="AP186" s="31">
        <f t="shared" si="38"/>
        <v>126.83752695529608</v>
      </c>
      <c r="AQ186" s="31">
        <f t="shared" si="34"/>
        <v>48.367182029274638</v>
      </c>
    </row>
    <row r="187" spans="1:43" ht="28">
      <c r="A187" s="74">
        <v>43322</v>
      </c>
      <c r="B187" s="30" t="s">
        <v>1382</v>
      </c>
      <c r="C187" s="73"/>
      <c r="D187" s="30" t="s">
        <v>1383</v>
      </c>
      <c r="E187" s="30">
        <v>53</v>
      </c>
      <c r="F187" s="30">
        <v>3</v>
      </c>
      <c r="G187" s="67" t="str">
        <f t="shared" si="39"/>
        <v>53-3</v>
      </c>
      <c r="H187" s="2">
        <v>22</v>
      </c>
      <c r="I187" s="2">
        <v>67</v>
      </c>
      <c r="J187" s="68" t="str">
        <f>IF(((VLOOKUP($G187,Depth_Lookup!$A$3:$J$561,9,FALSE))-(I187/100))&gt;=0,"Good","Too Long")</f>
        <v>Good</v>
      </c>
      <c r="K187" s="69">
        <f>(VLOOKUP($G187,Depth_Lookup!$A$3:$J$561,10,FALSE))+(H187/100)</f>
        <v>136.5</v>
      </c>
      <c r="L187" s="69">
        <f>(VLOOKUP($G187,Depth_Lookup!$A$3:$J$561,10,FALSE))+(I187/100)</f>
        <v>136.94999999999999</v>
      </c>
      <c r="M187" s="34" t="s">
        <v>243</v>
      </c>
      <c r="N187" s="1" t="s">
        <v>155</v>
      </c>
      <c r="O187" s="30" t="s">
        <v>153</v>
      </c>
      <c r="P187" s="30" t="s">
        <v>203</v>
      </c>
      <c r="Q187" s="31">
        <f>VLOOKUP(P187,[1]definitions_list_lookup!$AT$3:$AU$5,2,FALSE)</f>
        <v>2</v>
      </c>
      <c r="R187" s="30">
        <v>40</v>
      </c>
      <c r="S187" s="30" t="s">
        <v>258</v>
      </c>
      <c r="T187" s="31">
        <f>VLOOKUP(S187,definitions_list_lookup!$AI$12:$AJ$17,2,FALSE)</f>
        <v>3</v>
      </c>
      <c r="U187" s="31">
        <v>85</v>
      </c>
      <c r="V187" s="31">
        <v>20</v>
      </c>
      <c r="W187" s="31">
        <v>50</v>
      </c>
      <c r="Z187" s="30" t="s">
        <v>243</v>
      </c>
      <c r="AB187" s="30" t="s">
        <v>1394</v>
      </c>
      <c r="AK187" s="30" t="e">
        <f t="shared" si="36"/>
        <v>#DIV/0!</v>
      </c>
      <c r="AL187" s="30" t="e">
        <f t="shared" si="31"/>
        <v>#DIV/0!</v>
      </c>
      <c r="AM187" s="30" t="e">
        <f t="shared" si="37"/>
        <v>#DIV/0!</v>
      </c>
      <c r="AN187" s="30" t="e">
        <f t="shared" si="32"/>
        <v>#DIV/0!</v>
      </c>
      <c r="AO187" s="30" t="e">
        <f t="shared" si="33"/>
        <v>#DIV/0!</v>
      </c>
      <c r="AP187" s="31" t="e">
        <f t="shared" si="38"/>
        <v>#DIV/0!</v>
      </c>
      <c r="AQ187" s="31" t="e">
        <f t="shared" si="34"/>
        <v>#DIV/0!</v>
      </c>
    </row>
    <row r="188" spans="1:43" ht="28">
      <c r="A188" s="74">
        <v>43322</v>
      </c>
      <c r="B188" s="30" t="s">
        <v>1382</v>
      </c>
      <c r="C188" s="73"/>
      <c r="D188" s="30" t="s">
        <v>1383</v>
      </c>
      <c r="E188" s="30">
        <v>53</v>
      </c>
      <c r="F188" s="30">
        <v>4</v>
      </c>
      <c r="G188" s="67" t="str">
        <f t="shared" si="39"/>
        <v>53-4</v>
      </c>
      <c r="H188" s="2">
        <v>2</v>
      </c>
      <c r="I188" s="2">
        <v>6</v>
      </c>
      <c r="J188" s="68" t="str">
        <f>IF(((VLOOKUP($G188,Depth_Lookup!$A$3:$J$561,9,FALSE))-(I188/100))&gt;=0,"Good","Too Long")</f>
        <v>Good</v>
      </c>
      <c r="K188" s="69">
        <f>(VLOOKUP($G188,Depth_Lookup!$A$3:$J$561,10,FALSE))+(H188/100)</f>
        <v>137.125</v>
      </c>
      <c r="L188" s="69">
        <f>(VLOOKUP($G188,Depth_Lookup!$A$3:$J$561,10,FALSE))+(I188/100)</f>
        <v>137.16499999999999</v>
      </c>
      <c r="M188" s="34" t="s">
        <v>243</v>
      </c>
      <c r="N188" s="1" t="s">
        <v>155</v>
      </c>
      <c r="O188" s="30" t="s">
        <v>153</v>
      </c>
      <c r="P188" s="30" t="s">
        <v>202</v>
      </c>
      <c r="Q188" s="31">
        <f>VLOOKUP(P188,[1]definitions_list_lookup!$AT$3:$AU$5,2,FALSE)</f>
        <v>1</v>
      </c>
      <c r="R188" s="30">
        <v>3</v>
      </c>
      <c r="S188" s="30" t="s">
        <v>259</v>
      </c>
      <c r="T188" s="31">
        <f>VLOOKUP(S188,definitions_list_lookup!$AI$12:$AJ$17,2,FALSE)</f>
        <v>4</v>
      </c>
      <c r="Z188" s="30" t="s">
        <v>243</v>
      </c>
      <c r="AB188" s="30"/>
      <c r="AG188" s="30">
        <v>33</v>
      </c>
      <c r="AH188" s="30">
        <v>90</v>
      </c>
      <c r="AI188" s="30">
        <v>18</v>
      </c>
      <c r="AJ188" s="30">
        <v>180</v>
      </c>
      <c r="AK188" s="30">
        <f t="shared" si="36"/>
        <v>-63.419712176008758</v>
      </c>
      <c r="AL188" s="30">
        <f t="shared" si="31"/>
        <v>296.58028782399123</v>
      </c>
      <c r="AM188" s="30">
        <f t="shared" si="37"/>
        <v>54.014484906509097</v>
      </c>
      <c r="AN188" s="30">
        <f t="shared" si="32"/>
        <v>26.580287823991242</v>
      </c>
      <c r="AO188" s="30">
        <f t="shared" si="33"/>
        <v>35.985515093490903</v>
      </c>
      <c r="AP188" s="31">
        <f t="shared" si="38"/>
        <v>116.58028782399123</v>
      </c>
      <c r="AQ188" s="31">
        <f t="shared" si="34"/>
        <v>35.985515093490903</v>
      </c>
    </row>
    <row r="189" spans="1:43">
      <c r="A189" s="74">
        <v>43322</v>
      </c>
      <c r="B189" s="30" t="s">
        <v>1382</v>
      </c>
      <c r="C189" s="73"/>
      <c r="D189" s="30" t="s">
        <v>1383</v>
      </c>
      <c r="E189" s="30">
        <v>54</v>
      </c>
      <c r="F189" s="30">
        <v>1</v>
      </c>
      <c r="G189" s="67" t="str">
        <f t="shared" si="39"/>
        <v>54-1</v>
      </c>
      <c r="H189" s="2">
        <v>16.8</v>
      </c>
      <c r="I189" s="2">
        <v>17.3</v>
      </c>
      <c r="J189" s="68" t="str">
        <f>IF(((VLOOKUP($G189,Depth_Lookup!$A$3:$J$561,9,FALSE))-(I189/100))&gt;=0,"Good","Too Long")</f>
        <v>Good</v>
      </c>
      <c r="K189" s="69">
        <f>(VLOOKUP($G189,Depth_Lookup!$A$3:$J$561,10,FALSE))+(H189/100)</f>
        <v>137.86799999999999</v>
      </c>
      <c r="L189" s="69">
        <f>(VLOOKUP($G189,Depth_Lookup!$A$3:$J$561,10,FALSE))+(I189/100)</f>
        <v>137.87299999999999</v>
      </c>
      <c r="M189" s="34" t="s">
        <v>244</v>
      </c>
      <c r="N189" s="1"/>
      <c r="Q189" s="31" t="e">
        <f>VLOOKUP(P189,[1]definitions_list_lookup!$AT$3:$AU$5,2,FALSE)</f>
        <v>#N/A</v>
      </c>
      <c r="R189" s="30">
        <v>0.4</v>
      </c>
      <c r="S189" s="30" t="s">
        <v>159</v>
      </c>
      <c r="T189" s="31">
        <f>VLOOKUP(S189,definitions_list_lookup!$AI$12:$AJ$17,2,FALSE)</f>
        <v>2</v>
      </c>
      <c r="Z189" s="30" t="s">
        <v>244</v>
      </c>
      <c r="AB189" s="30"/>
      <c r="AG189" s="30">
        <v>27</v>
      </c>
      <c r="AH189" s="30">
        <v>90</v>
      </c>
      <c r="AI189" s="30">
        <v>51</v>
      </c>
      <c r="AJ189" s="30">
        <v>0</v>
      </c>
      <c r="AK189" s="30">
        <f t="shared" si="36"/>
        <v>-157.57868338939051</v>
      </c>
      <c r="AL189" s="30">
        <f t="shared" si="31"/>
        <v>202.42131661060949</v>
      </c>
      <c r="AM189" s="30">
        <f t="shared" si="37"/>
        <v>36.817342174119887</v>
      </c>
      <c r="AN189" s="30">
        <f t="shared" si="32"/>
        <v>292.42131661060949</v>
      </c>
      <c r="AO189" s="30">
        <f t="shared" si="33"/>
        <v>53.182657825880113</v>
      </c>
      <c r="AP189" s="31">
        <f t="shared" si="38"/>
        <v>22.421316610609495</v>
      </c>
      <c r="AQ189" s="31">
        <f t="shared" si="34"/>
        <v>53.182657825880113</v>
      </c>
    </row>
    <row r="190" spans="1:43" ht="42">
      <c r="A190" s="74">
        <v>43322</v>
      </c>
      <c r="B190" s="30" t="s">
        <v>1382</v>
      </c>
      <c r="C190" s="73"/>
      <c r="D190" s="30" t="s">
        <v>1383</v>
      </c>
      <c r="E190" s="30">
        <v>54</v>
      </c>
      <c r="F190" s="30">
        <v>1</v>
      </c>
      <c r="G190" s="67" t="str">
        <f t="shared" si="39"/>
        <v>54-1</v>
      </c>
      <c r="H190" s="2">
        <v>33</v>
      </c>
      <c r="I190" s="2">
        <v>38</v>
      </c>
      <c r="J190" s="68" t="str">
        <f>IF(((VLOOKUP($G190,Depth_Lookup!$A$3:$J$561,9,FALSE))-(I190/100))&gt;=0,"Good","Too Long")</f>
        <v>Good</v>
      </c>
      <c r="K190" s="69">
        <f>(VLOOKUP($G190,Depth_Lookup!$A$3:$J$561,10,FALSE))+(H190/100)</f>
        <v>138.03</v>
      </c>
      <c r="L190" s="69">
        <f>(VLOOKUP($G190,Depth_Lookup!$A$3:$J$561,10,FALSE))+(I190/100)</f>
        <v>138.07999999999998</v>
      </c>
      <c r="M190" s="34" t="s">
        <v>1381</v>
      </c>
      <c r="N190" s="1" t="s">
        <v>263</v>
      </c>
      <c r="O190" s="30" t="s">
        <v>153</v>
      </c>
      <c r="P190" s="30" t="s">
        <v>203</v>
      </c>
      <c r="Q190" s="31">
        <f>VLOOKUP(P190,[1]definitions_list_lookup!$AT$3:$AU$5,2,FALSE)</f>
        <v>2</v>
      </c>
      <c r="R190" s="30">
        <v>1.2</v>
      </c>
      <c r="S190" s="30" t="s">
        <v>259</v>
      </c>
      <c r="T190" s="31">
        <f>VLOOKUP(S190,definitions_list_lookup!$AI$12:$AJ$17,2,FALSE)</f>
        <v>4</v>
      </c>
      <c r="AA190" s="30" t="s">
        <v>167</v>
      </c>
      <c r="AB190" s="30" t="s">
        <v>1395</v>
      </c>
      <c r="AG190" s="30">
        <v>65</v>
      </c>
      <c r="AH190" s="30">
        <v>90</v>
      </c>
      <c r="AI190" s="30">
        <v>59</v>
      </c>
      <c r="AJ190" s="30">
        <v>0</v>
      </c>
      <c r="AK190" s="30">
        <f t="shared" si="36"/>
        <v>-127.81383260369478</v>
      </c>
      <c r="AL190" s="30">
        <f t="shared" si="31"/>
        <v>232.18616739630522</v>
      </c>
      <c r="AM190" s="30">
        <f t="shared" si="37"/>
        <v>20.223107350795807</v>
      </c>
      <c r="AN190" s="30">
        <f t="shared" si="32"/>
        <v>322.18616739630522</v>
      </c>
      <c r="AO190" s="30">
        <f t="shared" si="33"/>
        <v>69.7768926492042</v>
      </c>
      <c r="AP190" s="31">
        <f t="shared" si="38"/>
        <v>52.186167396305223</v>
      </c>
      <c r="AQ190" s="31">
        <f t="shared" si="34"/>
        <v>69.7768926492042</v>
      </c>
    </row>
    <row r="191" spans="1:43" ht="42">
      <c r="A191" s="74">
        <v>43322</v>
      </c>
      <c r="B191" s="30" t="s">
        <v>1382</v>
      </c>
      <c r="C191" s="73"/>
      <c r="D191" s="30" t="s">
        <v>1383</v>
      </c>
      <c r="E191" s="30">
        <v>54</v>
      </c>
      <c r="F191" s="30">
        <v>1</v>
      </c>
      <c r="G191" s="67" t="str">
        <f t="shared" si="39"/>
        <v>54-1</v>
      </c>
      <c r="H191" s="2">
        <v>45</v>
      </c>
      <c r="I191" s="2">
        <v>46.5</v>
      </c>
      <c r="J191" s="68" t="str">
        <f>IF(((VLOOKUP($G191,Depth_Lookup!$A$3:$J$561,9,FALSE))-(I191/100))&gt;=0,"Good","Too Long")</f>
        <v>Good</v>
      </c>
      <c r="K191" s="69">
        <f>(VLOOKUP($G191,Depth_Lookup!$A$3:$J$561,10,FALSE))+(H191/100)</f>
        <v>138.14999999999998</v>
      </c>
      <c r="L191" s="69">
        <f>(VLOOKUP($G191,Depth_Lookup!$A$3:$J$561,10,FALSE))+(I191/100)</f>
        <v>138.16499999999999</v>
      </c>
      <c r="M191" s="34" t="s">
        <v>1381</v>
      </c>
      <c r="N191" s="1" t="s">
        <v>263</v>
      </c>
      <c r="O191" s="30" t="s">
        <v>153</v>
      </c>
      <c r="P191" s="30" t="s">
        <v>203</v>
      </c>
      <c r="Q191" s="31">
        <f>VLOOKUP(P191,[1]definitions_list_lookup!$AT$3:$AU$5,2,FALSE)</f>
        <v>2</v>
      </c>
      <c r="R191" s="30">
        <v>1</v>
      </c>
      <c r="S191" s="30" t="s">
        <v>259</v>
      </c>
      <c r="T191" s="31">
        <f>VLOOKUP(S191,definitions_list_lookup!$AI$12:$AJ$17,2,FALSE)</f>
        <v>4</v>
      </c>
      <c r="AA191" s="30" t="s">
        <v>166</v>
      </c>
      <c r="AB191" s="30" t="s">
        <v>1396</v>
      </c>
      <c r="AG191" s="30">
        <v>12</v>
      </c>
      <c r="AH191" s="30">
        <v>270</v>
      </c>
      <c r="AI191" s="30">
        <v>7</v>
      </c>
      <c r="AJ191" s="30">
        <v>0</v>
      </c>
      <c r="AK191" s="30">
        <f t="shared" si="36"/>
        <v>120.01313359158246</v>
      </c>
      <c r="AL191" s="30">
        <f t="shared" si="31"/>
        <v>120.01313359158246</v>
      </c>
      <c r="AM191" s="30">
        <f t="shared" si="37"/>
        <v>76.208207747633395</v>
      </c>
      <c r="AN191" s="30">
        <f t="shared" si="32"/>
        <v>210.01313359158246</v>
      </c>
      <c r="AO191" s="30">
        <f t="shared" si="33"/>
        <v>13.791792252366605</v>
      </c>
      <c r="AP191" s="31">
        <f t="shared" si="38"/>
        <v>300.01313359158246</v>
      </c>
      <c r="AQ191" s="31">
        <f t="shared" si="34"/>
        <v>13.791792252366605</v>
      </c>
    </row>
    <row r="192" spans="1:43" ht="42">
      <c r="A192" s="74">
        <v>43322</v>
      </c>
      <c r="B192" s="30" t="s">
        <v>1382</v>
      </c>
      <c r="C192" s="73"/>
      <c r="D192" s="30" t="s">
        <v>1383</v>
      </c>
      <c r="E192" s="30">
        <v>54</v>
      </c>
      <c r="F192" s="30">
        <v>3</v>
      </c>
      <c r="G192" s="67" t="str">
        <f t="shared" si="39"/>
        <v>54-3</v>
      </c>
      <c r="H192" s="2">
        <v>6</v>
      </c>
      <c r="I192" s="2">
        <v>9</v>
      </c>
      <c r="J192" s="68" t="str">
        <f>IF(((VLOOKUP($G192,Depth_Lookup!$A$3:$J$561,9,FALSE))-(I192/100))&gt;=0,"Good","Too Long")</f>
        <v>Good</v>
      </c>
      <c r="K192" s="69">
        <f>(VLOOKUP($G192,Depth_Lookup!$A$3:$J$561,10,FALSE))+(H192/100)</f>
        <v>139.22499999999999</v>
      </c>
      <c r="L192" s="69">
        <f>(VLOOKUP($G192,Depth_Lookup!$A$3:$J$561,10,FALSE))+(I192/100)</f>
        <v>139.255</v>
      </c>
      <c r="M192" s="34" t="s">
        <v>1381</v>
      </c>
      <c r="N192" s="1" t="s">
        <v>263</v>
      </c>
      <c r="O192" s="30" t="s">
        <v>153</v>
      </c>
      <c r="P192" s="30" t="s">
        <v>202</v>
      </c>
      <c r="Q192" s="31">
        <f>VLOOKUP(P192,[1]definitions_list_lookup!$AT$3:$AU$5,2,FALSE)</f>
        <v>1</v>
      </c>
      <c r="R192" s="30">
        <v>1.3</v>
      </c>
      <c r="S192" s="30" t="s">
        <v>259</v>
      </c>
      <c r="T192" s="31">
        <f>VLOOKUP(S192,definitions_list_lookup!$AI$12:$AJ$17,2,FALSE)</f>
        <v>4</v>
      </c>
      <c r="AB192" s="30"/>
      <c r="AG192" s="30">
        <v>45</v>
      </c>
      <c r="AH192" s="30">
        <v>90</v>
      </c>
      <c r="AI192" s="30">
        <v>65</v>
      </c>
      <c r="AJ192" s="30">
        <v>0</v>
      </c>
      <c r="AK192" s="30">
        <f t="shared" si="36"/>
        <v>-155</v>
      </c>
      <c r="AL192" s="30">
        <f t="shared" si="31"/>
        <v>205</v>
      </c>
      <c r="AM192" s="30">
        <f t="shared" si="37"/>
        <v>22.909807125143683</v>
      </c>
      <c r="AN192" s="30">
        <f t="shared" si="32"/>
        <v>295</v>
      </c>
      <c r="AO192" s="30">
        <f t="shared" si="33"/>
        <v>67.090192874856314</v>
      </c>
      <c r="AP192" s="31">
        <f t="shared" si="38"/>
        <v>25</v>
      </c>
      <c r="AQ192" s="31">
        <f t="shared" si="34"/>
        <v>67.090192874856314</v>
      </c>
    </row>
    <row r="193" spans="1:43">
      <c r="A193" s="74">
        <v>43322</v>
      </c>
      <c r="B193" s="30" t="s">
        <v>1382</v>
      </c>
      <c r="C193" s="73"/>
      <c r="D193" s="30" t="s">
        <v>1383</v>
      </c>
      <c r="E193" s="30">
        <v>54</v>
      </c>
      <c r="F193" s="30">
        <v>3</v>
      </c>
      <c r="G193" s="67" t="str">
        <f t="shared" si="39"/>
        <v>54-3</v>
      </c>
      <c r="H193" s="2">
        <v>65</v>
      </c>
      <c r="I193" s="2">
        <v>67</v>
      </c>
      <c r="J193" s="68" t="str">
        <f>IF(((VLOOKUP($G193,Depth_Lookup!$A$3:$J$561,9,FALSE))-(I193/100))&gt;=0,"Good","Too Long")</f>
        <v>Good</v>
      </c>
      <c r="K193" s="69">
        <f>(VLOOKUP($G193,Depth_Lookup!$A$3:$J$561,10,FALSE))+(H193/100)</f>
        <v>139.815</v>
      </c>
      <c r="L193" s="69">
        <f>(VLOOKUP($G193,Depth_Lookup!$A$3:$J$561,10,FALSE))+(I193/100)</f>
        <v>139.83499999999998</v>
      </c>
      <c r="M193" s="34" t="s">
        <v>1381</v>
      </c>
      <c r="N193" s="1" t="s">
        <v>155</v>
      </c>
      <c r="O193" s="30" t="s">
        <v>153</v>
      </c>
      <c r="P193" s="30" t="s">
        <v>202</v>
      </c>
      <c r="Q193" s="31">
        <f>VLOOKUP(P193,[1]definitions_list_lookup!$AT$3:$AU$5,2,FALSE)</f>
        <v>1</v>
      </c>
      <c r="R193" s="30">
        <v>2</v>
      </c>
      <c r="S193" s="30" t="s">
        <v>259</v>
      </c>
      <c r="T193" s="31">
        <f>VLOOKUP(S193,definitions_list_lookup!$AI$12:$AJ$17,2,FALSE)</f>
        <v>4</v>
      </c>
      <c r="AA193" s="30" t="s">
        <v>166</v>
      </c>
      <c r="AB193" s="30"/>
      <c r="AG193" s="30">
        <v>27</v>
      </c>
      <c r="AH193" s="30">
        <v>270</v>
      </c>
      <c r="AI193" s="30">
        <v>2</v>
      </c>
      <c r="AJ193" s="30">
        <v>0</v>
      </c>
      <c r="AK193" s="30">
        <f t="shared" si="36"/>
        <v>93.920685011088665</v>
      </c>
      <c r="AL193" s="30">
        <f t="shared" si="31"/>
        <v>93.920685011088665</v>
      </c>
      <c r="AM193" s="30">
        <f t="shared" si="37"/>
        <v>62.945657829103666</v>
      </c>
      <c r="AN193" s="30">
        <f t="shared" si="32"/>
        <v>183.92068501108866</v>
      </c>
      <c r="AO193" s="30">
        <f t="shared" si="33"/>
        <v>27.054342170896334</v>
      </c>
      <c r="AP193" s="31">
        <f t="shared" si="38"/>
        <v>273.92068501108866</v>
      </c>
      <c r="AQ193" s="31">
        <f t="shared" si="34"/>
        <v>27.054342170896334</v>
      </c>
    </row>
    <row r="194" spans="1:43">
      <c r="A194" s="74">
        <v>43322</v>
      </c>
      <c r="B194" s="30" t="s">
        <v>1382</v>
      </c>
      <c r="C194" s="73"/>
      <c r="D194" s="30" t="s">
        <v>1383</v>
      </c>
      <c r="E194" s="30">
        <v>54</v>
      </c>
      <c r="F194" s="30">
        <v>4</v>
      </c>
      <c r="G194" s="67" t="str">
        <f t="shared" si="39"/>
        <v>54-4</v>
      </c>
      <c r="H194" s="2">
        <v>22.5</v>
      </c>
      <c r="I194" s="2">
        <v>27</v>
      </c>
      <c r="J194" s="68" t="str">
        <f>IF(((VLOOKUP($G194,Depth_Lookup!$A$3:$J$561,9,FALSE))-(I194/100))&gt;=0,"Good","Too Long")</f>
        <v>Good</v>
      </c>
      <c r="K194" s="69">
        <f>(VLOOKUP($G194,Depth_Lookup!$A$3:$J$561,10,FALSE))+(H194/100)</f>
        <v>140.065</v>
      </c>
      <c r="L194" s="69">
        <f>(VLOOKUP($G194,Depth_Lookup!$A$3:$J$561,10,FALSE))+(I194/100)</f>
        <v>140.11000000000001</v>
      </c>
      <c r="M194" s="34" t="s">
        <v>242</v>
      </c>
      <c r="N194" s="1"/>
      <c r="Q194" s="31" t="e">
        <f>VLOOKUP(P194,[1]definitions_list_lookup!$AT$3:$AU$5,2,FALSE)</f>
        <v>#N/A</v>
      </c>
      <c r="R194" s="30">
        <v>3</v>
      </c>
      <c r="S194" s="30" t="s">
        <v>158</v>
      </c>
      <c r="T194" s="31">
        <f>VLOOKUP(S194,definitions_list_lookup!$AI$12:$AJ$17,2,FALSE)</f>
        <v>1</v>
      </c>
      <c r="X194" s="30">
        <v>1.5</v>
      </c>
      <c r="Y194" s="30" t="s">
        <v>1389</v>
      </c>
      <c r="Z194" s="30" t="s">
        <v>246</v>
      </c>
      <c r="AA194" s="30" t="s">
        <v>167</v>
      </c>
      <c r="AB194" s="30" t="s">
        <v>1397</v>
      </c>
      <c r="AG194" s="30">
        <v>41</v>
      </c>
      <c r="AH194" s="30">
        <v>270</v>
      </c>
      <c r="AI194" s="30">
        <v>28</v>
      </c>
      <c r="AJ194" s="30">
        <v>180</v>
      </c>
      <c r="AK194" s="30">
        <f t="shared" si="36"/>
        <v>58.547470048332315</v>
      </c>
      <c r="AL194" s="30">
        <f t="shared" si="31"/>
        <v>58.547470048332315</v>
      </c>
      <c r="AM194" s="30">
        <f t="shared" si="37"/>
        <v>44.460644135433355</v>
      </c>
      <c r="AN194" s="30">
        <f t="shared" si="32"/>
        <v>148.54747004833231</v>
      </c>
      <c r="AO194" s="30">
        <f t="shared" si="33"/>
        <v>45.539355864566645</v>
      </c>
      <c r="AP194" s="31">
        <f t="shared" si="38"/>
        <v>238.54747004833231</v>
      </c>
      <c r="AQ194" s="31">
        <f t="shared" si="34"/>
        <v>45.539355864566645</v>
      </c>
    </row>
    <row r="195" spans="1:43">
      <c r="A195" s="74">
        <v>43322</v>
      </c>
      <c r="B195" s="30" t="s">
        <v>1382</v>
      </c>
      <c r="C195" s="73"/>
      <c r="D195" s="30" t="s">
        <v>1383</v>
      </c>
      <c r="E195" s="30">
        <v>54</v>
      </c>
      <c r="F195" s="30">
        <v>4</v>
      </c>
      <c r="G195" s="67" t="str">
        <f t="shared" si="39"/>
        <v>54-4</v>
      </c>
      <c r="H195" s="2">
        <v>54.3</v>
      </c>
      <c r="I195" s="2">
        <v>55.6</v>
      </c>
      <c r="J195" s="68" t="str">
        <f>IF(((VLOOKUP($G195,Depth_Lookup!$A$3:$J$561,9,FALSE))-(I195/100))&gt;=0,"Good","Too Long")</f>
        <v>Good</v>
      </c>
      <c r="K195" s="69">
        <f>(VLOOKUP($G195,Depth_Lookup!$A$3:$J$561,10,FALSE))+(H195/100)</f>
        <v>140.38300000000001</v>
      </c>
      <c r="L195" s="69">
        <f>(VLOOKUP($G195,Depth_Lookup!$A$3:$J$561,10,FALSE))+(I195/100)</f>
        <v>140.39600000000002</v>
      </c>
      <c r="M195" s="34" t="s">
        <v>244</v>
      </c>
      <c r="N195" s="1"/>
      <c r="Q195" s="31" t="e">
        <f>VLOOKUP(P195,[1]definitions_list_lookup!$AT$3:$AU$5,2,FALSE)</f>
        <v>#N/A</v>
      </c>
      <c r="R195" s="30">
        <v>0.5</v>
      </c>
      <c r="S195" s="30" t="s">
        <v>158</v>
      </c>
      <c r="T195" s="31">
        <f>VLOOKUP(S195,definitions_list_lookup!$AI$12:$AJ$17,2,FALSE)</f>
        <v>1</v>
      </c>
      <c r="AB195" s="30"/>
      <c r="AG195" s="30">
        <v>19</v>
      </c>
      <c r="AH195" s="30">
        <v>270</v>
      </c>
      <c r="AI195" s="30">
        <v>37</v>
      </c>
      <c r="AJ195" s="30">
        <v>180</v>
      </c>
      <c r="AK195" s="30">
        <f t="shared" si="36"/>
        <v>24.557470359303693</v>
      </c>
      <c r="AL195" s="30">
        <f t="shared" si="31"/>
        <v>24.557470359303693</v>
      </c>
      <c r="AM195" s="30">
        <f t="shared" si="37"/>
        <v>50.358396053399765</v>
      </c>
      <c r="AN195" s="30">
        <f t="shared" si="32"/>
        <v>114.55747035930369</v>
      </c>
      <c r="AO195" s="30">
        <f t="shared" si="33"/>
        <v>39.641603946600235</v>
      </c>
      <c r="AP195" s="31">
        <f t="shared" si="38"/>
        <v>204.55747035930369</v>
      </c>
      <c r="AQ195" s="31">
        <f t="shared" si="34"/>
        <v>39.641603946600235</v>
      </c>
    </row>
    <row r="196" spans="1:43">
      <c r="A196" s="74">
        <v>43322</v>
      </c>
      <c r="B196" s="30" t="s">
        <v>1382</v>
      </c>
      <c r="C196" s="73"/>
      <c r="D196" s="30" t="s">
        <v>1383</v>
      </c>
      <c r="E196" s="30">
        <v>55</v>
      </c>
      <c r="F196" s="30">
        <v>1</v>
      </c>
      <c r="G196" s="67" t="str">
        <f t="shared" si="39"/>
        <v>55-1</v>
      </c>
      <c r="H196" s="2">
        <v>49</v>
      </c>
      <c r="I196" s="2">
        <v>50</v>
      </c>
      <c r="J196" s="68" t="str">
        <f>IF(((VLOOKUP($G196,Depth_Lookup!$A$3:$J$561,9,FALSE))-(I196/100))&gt;=0,"Good","Too Long")</f>
        <v>Good</v>
      </c>
      <c r="K196" s="69">
        <f>(VLOOKUP($G196,Depth_Lookup!$A$3:$J$561,10,FALSE))+(H196/100)</f>
        <v>141.19</v>
      </c>
      <c r="L196" s="69">
        <f>(VLOOKUP($G196,Depth_Lookup!$A$3:$J$561,10,FALSE))+(I196/100)</f>
        <v>141.19999999999999</v>
      </c>
      <c r="M196" s="34" t="s">
        <v>244</v>
      </c>
      <c r="N196" s="1"/>
      <c r="Q196" s="31" t="e">
        <f>VLOOKUP(P196,[1]definitions_list_lookup!$AT$3:$AU$5,2,FALSE)</f>
        <v>#N/A</v>
      </c>
      <c r="R196" s="30">
        <v>0.4</v>
      </c>
      <c r="S196" s="30" t="s">
        <v>158</v>
      </c>
      <c r="T196" s="31">
        <f>VLOOKUP(S196,definitions_list_lookup!$AI$12:$AJ$17,2,FALSE)</f>
        <v>1</v>
      </c>
      <c r="Z196" s="30" t="s">
        <v>244</v>
      </c>
      <c r="AA196" s="30" t="s">
        <v>166</v>
      </c>
      <c r="AB196" s="30" t="s">
        <v>1398</v>
      </c>
      <c r="AG196" s="30">
        <v>52</v>
      </c>
      <c r="AH196" s="30">
        <v>270</v>
      </c>
      <c r="AI196" s="30">
        <v>47</v>
      </c>
      <c r="AJ196" s="30">
        <v>0</v>
      </c>
      <c r="AK196" s="30">
        <f t="shared" si="36"/>
        <v>129.95715915003689</v>
      </c>
      <c r="AL196" s="30">
        <f t="shared" si="31"/>
        <v>129.95715915003689</v>
      </c>
      <c r="AM196" s="30">
        <f t="shared" si="37"/>
        <v>30.916331182977828</v>
      </c>
      <c r="AN196" s="30">
        <f t="shared" si="32"/>
        <v>219.95715915003689</v>
      </c>
      <c r="AO196" s="30">
        <f t="shared" si="33"/>
        <v>59.083668817022172</v>
      </c>
      <c r="AP196" s="31">
        <f t="shared" si="38"/>
        <v>309.95715915003689</v>
      </c>
      <c r="AQ196" s="31">
        <f t="shared" si="34"/>
        <v>59.083668817022172</v>
      </c>
    </row>
    <row r="197" spans="1:43" ht="28">
      <c r="A197" s="74">
        <v>43322</v>
      </c>
      <c r="B197" s="30" t="s">
        <v>1382</v>
      </c>
      <c r="C197" s="73"/>
      <c r="D197" s="30" t="s">
        <v>1383</v>
      </c>
      <c r="E197" s="30">
        <v>55</v>
      </c>
      <c r="F197" s="30">
        <v>1</v>
      </c>
      <c r="G197" s="67" t="str">
        <f t="shared" si="39"/>
        <v>55-1</v>
      </c>
      <c r="H197" s="2">
        <v>84</v>
      </c>
      <c r="I197" s="2">
        <v>86</v>
      </c>
      <c r="J197" s="68" t="str">
        <f>IF(((VLOOKUP($G197,Depth_Lookup!$A$3:$J$561,9,FALSE))-(I197/100))&gt;=0,"Good","Too Long")</f>
        <v>Good</v>
      </c>
      <c r="K197" s="69">
        <f>(VLOOKUP($G197,Depth_Lookup!$A$3:$J$561,10,FALSE))+(H197/100)</f>
        <v>141.54</v>
      </c>
      <c r="L197" s="69">
        <f>(VLOOKUP($G197,Depth_Lookup!$A$3:$J$561,10,FALSE))+(I197/100)</f>
        <v>141.56</v>
      </c>
      <c r="M197" s="34" t="s">
        <v>243</v>
      </c>
      <c r="N197" s="1"/>
      <c r="Q197" s="31" t="e">
        <f>VLOOKUP(P197,[1]definitions_list_lookup!$AT$3:$AU$5,2,FALSE)</f>
        <v>#N/A</v>
      </c>
      <c r="R197" s="30">
        <v>1.5</v>
      </c>
      <c r="S197" s="30" t="s">
        <v>159</v>
      </c>
      <c r="T197" s="31">
        <f>VLOOKUP(S197,definitions_list_lookup!$AI$12:$AJ$17,2,FALSE)</f>
        <v>2</v>
      </c>
      <c r="AB197" s="30"/>
      <c r="AG197" s="30">
        <v>33</v>
      </c>
      <c r="AH197" s="30">
        <v>90</v>
      </c>
      <c r="AI197" s="30">
        <v>8</v>
      </c>
      <c r="AJ197" s="30">
        <v>0</v>
      </c>
      <c r="AK197" s="30">
        <f t="shared" si="36"/>
        <v>-102.21128927719519</v>
      </c>
      <c r="AL197" s="30">
        <f t="shared" si="31"/>
        <v>257.78871072280481</v>
      </c>
      <c r="AM197" s="30">
        <f t="shared" si="37"/>
        <v>56.398304000941955</v>
      </c>
      <c r="AN197" s="30">
        <f t="shared" si="32"/>
        <v>347.78871072280481</v>
      </c>
      <c r="AO197" s="30">
        <f t="shared" si="33"/>
        <v>33.601695999058045</v>
      </c>
      <c r="AP197" s="31">
        <f t="shared" si="38"/>
        <v>77.788710722804808</v>
      </c>
      <c r="AQ197" s="31">
        <f t="shared" si="34"/>
        <v>33.601695999058045</v>
      </c>
    </row>
    <row r="198" spans="1:43" ht="42">
      <c r="A198" s="74">
        <v>43322</v>
      </c>
      <c r="B198" s="30" t="s">
        <v>1382</v>
      </c>
      <c r="C198" s="73"/>
      <c r="D198" s="30" t="s">
        <v>1383</v>
      </c>
      <c r="E198" s="30">
        <v>55</v>
      </c>
      <c r="F198" s="30">
        <v>2</v>
      </c>
      <c r="G198" s="67" t="str">
        <f t="shared" si="39"/>
        <v>55-2</v>
      </c>
      <c r="H198" s="2">
        <v>12</v>
      </c>
      <c r="I198" s="2">
        <v>71</v>
      </c>
      <c r="J198" s="68" t="str">
        <f>IF(((VLOOKUP($G198,Depth_Lookup!$A$3:$J$561,9,FALSE))-(I198/100))&gt;=0,"Good","Too Long")</f>
        <v>Good</v>
      </c>
      <c r="K198" s="69">
        <f>(VLOOKUP($G198,Depth_Lookup!$A$3:$J$561,10,FALSE))+(H198/100)</f>
        <v>141.69</v>
      </c>
      <c r="L198" s="69">
        <f>(VLOOKUP($G198,Depth_Lookup!$A$3:$J$561,10,FALSE))+(I198/100)</f>
        <v>142.28</v>
      </c>
      <c r="M198" s="34" t="s">
        <v>242</v>
      </c>
      <c r="N198" s="1" t="s">
        <v>263</v>
      </c>
      <c r="O198" s="30" t="s">
        <v>153</v>
      </c>
      <c r="P198" s="30" t="s">
        <v>202</v>
      </c>
      <c r="Q198" s="31">
        <f>VLOOKUP(P198,[1]definitions_list_lookup!$AT$3:$AU$5,2,FALSE)</f>
        <v>1</v>
      </c>
      <c r="R198" s="30">
        <v>6</v>
      </c>
      <c r="S198" s="30" t="s">
        <v>259</v>
      </c>
      <c r="T198" s="31">
        <f>VLOOKUP(S198,definitions_list_lookup!$AI$12:$AJ$17,2,FALSE)</f>
        <v>4</v>
      </c>
      <c r="AA198" s="30" t="s">
        <v>167</v>
      </c>
      <c r="AB198" s="30" t="s">
        <v>1399</v>
      </c>
      <c r="AG198" s="30">
        <v>84</v>
      </c>
      <c r="AH198" s="30">
        <v>90</v>
      </c>
      <c r="AI198" s="30">
        <v>78</v>
      </c>
      <c r="AJ198" s="30">
        <v>180</v>
      </c>
      <c r="AK198" s="30">
        <f t="shared" si="36"/>
        <v>-63.688684070324868</v>
      </c>
      <c r="AL198" s="30">
        <f t="shared" si="31"/>
        <v>296.31131592967512</v>
      </c>
      <c r="AM198" s="30">
        <f t="shared" si="37"/>
        <v>5.3822525748230827</v>
      </c>
      <c r="AN198" s="30">
        <f t="shared" si="32"/>
        <v>26.311315929675132</v>
      </c>
      <c r="AO198" s="30">
        <f t="shared" si="33"/>
        <v>84.617747425176915</v>
      </c>
      <c r="AP198" s="31">
        <f t="shared" si="38"/>
        <v>116.31131592967512</v>
      </c>
      <c r="AQ198" s="31">
        <f t="shared" si="34"/>
        <v>84.617747425176915</v>
      </c>
    </row>
    <row r="199" spans="1:43" ht="28">
      <c r="A199" s="74">
        <v>43322</v>
      </c>
      <c r="B199" s="30" t="s">
        <v>1382</v>
      </c>
      <c r="C199" s="73"/>
      <c r="D199" s="30" t="s">
        <v>1383</v>
      </c>
      <c r="E199" s="30">
        <v>56</v>
      </c>
      <c r="F199" s="30">
        <v>3</v>
      </c>
      <c r="G199" s="67" t="str">
        <f t="shared" si="39"/>
        <v>56-3</v>
      </c>
      <c r="H199" s="2">
        <v>53</v>
      </c>
      <c r="I199" s="2">
        <v>67</v>
      </c>
      <c r="J199" s="68" t="str">
        <f>IF(((VLOOKUP($G199,Depth_Lookup!$A$3:$J$561,9,FALSE))-(I199/100))&gt;=0,"Good","Too Long")</f>
        <v>Good</v>
      </c>
      <c r="K199" s="69">
        <f>(VLOOKUP($G199,Depth_Lookup!$A$3:$J$561,10,FALSE))+(H199/100)</f>
        <v>145.51500000000001</v>
      </c>
      <c r="L199" s="69">
        <f>(VLOOKUP($G199,Depth_Lookup!$A$3:$J$561,10,FALSE))+(I199/100)</f>
        <v>145.655</v>
      </c>
      <c r="M199" s="34" t="s">
        <v>243</v>
      </c>
      <c r="N199" s="1" t="s">
        <v>155</v>
      </c>
      <c r="O199" s="30" t="s">
        <v>153</v>
      </c>
      <c r="P199" s="30" t="s">
        <v>202</v>
      </c>
      <c r="Q199" s="31">
        <f>VLOOKUP(P199,[1]definitions_list_lookup!$AT$3:$AU$5,2,FALSE)</f>
        <v>1</v>
      </c>
      <c r="R199" s="30">
        <v>11</v>
      </c>
      <c r="S199" s="30" t="s">
        <v>258</v>
      </c>
      <c r="T199" s="31">
        <f>VLOOKUP(S199,definitions_list_lookup!$AI$12:$AJ$17,2,FALSE)</f>
        <v>3</v>
      </c>
      <c r="Z199" s="30" t="s">
        <v>243</v>
      </c>
      <c r="AB199" s="30" t="s">
        <v>1394</v>
      </c>
      <c r="AG199" s="30">
        <v>62</v>
      </c>
      <c r="AH199" s="30">
        <v>270</v>
      </c>
      <c r="AI199" s="30">
        <v>75</v>
      </c>
      <c r="AJ199" s="30">
        <v>0</v>
      </c>
      <c r="AK199" s="30">
        <f t="shared" si="36"/>
        <v>153.254676699105</v>
      </c>
      <c r="AL199" s="30">
        <f t="shared" si="31"/>
        <v>153.254676699105</v>
      </c>
      <c r="AM199" s="30">
        <f t="shared" si="37"/>
        <v>13.456874078203684</v>
      </c>
      <c r="AN199" s="30">
        <f t="shared" si="32"/>
        <v>243.254676699105</v>
      </c>
      <c r="AO199" s="30">
        <f t="shared" si="33"/>
        <v>76.543125921796317</v>
      </c>
      <c r="AP199" s="31">
        <f t="shared" si="38"/>
        <v>333.254676699105</v>
      </c>
      <c r="AQ199" s="31">
        <f t="shared" si="34"/>
        <v>76.543125921796317</v>
      </c>
    </row>
    <row r="200" spans="1:43">
      <c r="A200" s="74">
        <v>43322</v>
      </c>
      <c r="B200" s="30" t="s">
        <v>1382</v>
      </c>
      <c r="C200" s="73"/>
      <c r="D200" s="30" t="s">
        <v>1383</v>
      </c>
      <c r="E200" s="30">
        <v>56</v>
      </c>
      <c r="F200" s="30">
        <v>4</v>
      </c>
      <c r="G200" s="67" t="str">
        <f t="shared" si="39"/>
        <v>56-4</v>
      </c>
      <c r="H200" s="2">
        <v>43</v>
      </c>
      <c r="I200" s="2">
        <v>45</v>
      </c>
      <c r="J200" s="68" t="str">
        <f>IF(((VLOOKUP($G200,Depth_Lookup!$A$3:$J$561,9,FALSE))-(I200/100))&gt;=0,"Good","Too Long")</f>
        <v>Good</v>
      </c>
      <c r="K200" s="69">
        <f>(VLOOKUP($G200,Depth_Lookup!$A$3:$J$561,10,FALSE))+(H200/100)</f>
        <v>146.32500000000002</v>
      </c>
      <c r="L200" s="69">
        <f>(VLOOKUP($G200,Depth_Lookup!$A$3:$J$561,10,FALSE))+(I200/100)</f>
        <v>146.345</v>
      </c>
      <c r="M200" s="34" t="s">
        <v>244</v>
      </c>
      <c r="N200" s="1"/>
      <c r="Q200" s="31" t="e">
        <f>VLOOKUP(P200,[1]definitions_list_lookup!$AT$3:$AU$5,2,FALSE)</f>
        <v>#N/A</v>
      </c>
      <c r="R200" s="30">
        <v>1</v>
      </c>
      <c r="S200" s="30" t="s">
        <v>159</v>
      </c>
      <c r="T200" s="31">
        <f>VLOOKUP(S200,definitions_list_lookup!$AI$12:$AJ$17,2,FALSE)</f>
        <v>2</v>
      </c>
      <c r="Z200" s="30" t="s">
        <v>244</v>
      </c>
      <c r="AB200" s="30"/>
      <c r="AG200" s="30">
        <v>64</v>
      </c>
      <c r="AH200" s="30">
        <v>270</v>
      </c>
      <c r="AI200" s="30">
        <v>68</v>
      </c>
      <c r="AJ200" s="30">
        <v>0</v>
      </c>
      <c r="AK200" s="30">
        <f t="shared" si="36"/>
        <v>140.36244712254194</v>
      </c>
      <c r="AL200" s="30">
        <f t="shared" si="31"/>
        <v>140.36244712254194</v>
      </c>
      <c r="AM200" s="30">
        <f t="shared" si="37"/>
        <v>17.282939380678883</v>
      </c>
      <c r="AN200" s="30">
        <f t="shared" si="32"/>
        <v>230.36244712254194</v>
      </c>
      <c r="AO200" s="30">
        <f t="shared" si="33"/>
        <v>72.717060619321117</v>
      </c>
      <c r="AP200" s="31">
        <f t="shared" si="38"/>
        <v>320.36244712254194</v>
      </c>
      <c r="AQ200" s="31">
        <f t="shared" si="34"/>
        <v>72.717060619321117</v>
      </c>
    </row>
    <row r="201" spans="1:43">
      <c r="A201" s="74">
        <v>43322</v>
      </c>
      <c r="B201" s="30" t="s">
        <v>1382</v>
      </c>
      <c r="C201" s="73"/>
      <c r="D201" s="30" t="s">
        <v>1383</v>
      </c>
      <c r="E201" s="30">
        <v>56</v>
      </c>
      <c r="F201" s="30">
        <v>4</v>
      </c>
      <c r="G201" s="67" t="str">
        <f t="shared" si="39"/>
        <v>56-4</v>
      </c>
      <c r="H201" s="2">
        <v>61</v>
      </c>
      <c r="I201" s="2">
        <v>64</v>
      </c>
      <c r="J201" s="68" t="str">
        <f>IF(((VLOOKUP($G201,Depth_Lookup!$A$3:$J$561,9,FALSE))-(I201/100))&gt;=0,"Good","Too Long")</f>
        <v>Good</v>
      </c>
      <c r="K201" s="69">
        <f>(VLOOKUP($G201,Depth_Lookup!$A$3:$J$561,10,FALSE))+(H201/100)</f>
        <v>146.50500000000002</v>
      </c>
      <c r="L201" s="69">
        <f>(VLOOKUP($G201,Depth_Lookup!$A$3:$J$561,10,FALSE))+(I201/100)</f>
        <v>146.535</v>
      </c>
      <c r="M201" s="34" t="s">
        <v>244</v>
      </c>
      <c r="N201" s="1"/>
      <c r="Q201" s="31" t="e">
        <f>VLOOKUP(P201,[1]definitions_list_lookup!$AT$3:$AU$5,2,FALSE)</f>
        <v>#N/A</v>
      </c>
      <c r="R201" s="30">
        <v>1.4</v>
      </c>
      <c r="S201" s="30" t="s">
        <v>159</v>
      </c>
      <c r="T201" s="31">
        <f>VLOOKUP(S201,definitions_list_lookup!$AI$12:$AJ$17,2,FALSE)</f>
        <v>2</v>
      </c>
      <c r="Z201" s="30" t="s">
        <v>244</v>
      </c>
      <c r="AB201" s="30"/>
      <c r="AG201" s="30">
        <v>57</v>
      </c>
      <c r="AH201" s="30">
        <v>270</v>
      </c>
      <c r="AI201" s="30">
        <v>72</v>
      </c>
      <c r="AJ201" s="30">
        <v>0</v>
      </c>
      <c r="AK201" s="30">
        <f t="shared" si="36"/>
        <v>153.41971217600872</v>
      </c>
      <c r="AL201" s="30">
        <f t="shared" si="31"/>
        <v>153.41971217600872</v>
      </c>
      <c r="AM201" s="30">
        <f t="shared" si="37"/>
        <v>16.202721146126763</v>
      </c>
      <c r="AN201" s="30">
        <f t="shared" si="32"/>
        <v>243.41971217600872</v>
      </c>
      <c r="AO201" s="30">
        <f t="shared" si="33"/>
        <v>73.797278853873237</v>
      </c>
      <c r="AP201" s="31">
        <f t="shared" si="38"/>
        <v>333.41971217600872</v>
      </c>
      <c r="AQ201" s="31">
        <f t="shared" si="34"/>
        <v>73.797278853873237</v>
      </c>
    </row>
    <row r="202" spans="1:43">
      <c r="A202" s="74">
        <v>43322</v>
      </c>
      <c r="B202" s="30" t="s">
        <v>1382</v>
      </c>
      <c r="C202" s="73"/>
      <c r="D202" s="30" t="s">
        <v>1383</v>
      </c>
      <c r="E202" s="30">
        <v>58</v>
      </c>
      <c r="F202" s="30">
        <v>1</v>
      </c>
      <c r="G202" s="67" t="str">
        <f t="shared" si="39"/>
        <v>58-1</v>
      </c>
      <c r="H202" s="2">
        <v>77</v>
      </c>
      <c r="I202" s="2">
        <v>78</v>
      </c>
      <c r="J202" s="68" t="str">
        <f>IF(((VLOOKUP($G202,Depth_Lookup!$A$3:$J$561,9,FALSE))-(I202/100))&gt;=0,"Good","Too Long")</f>
        <v>Good</v>
      </c>
      <c r="K202" s="69">
        <f>(VLOOKUP($G202,Depth_Lookup!$A$3:$J$561,10,FALSE))+(H202/100)</f>
        <v>150.47</v>
      </c>
      <c r="L202" s="69">
        <f>(VLOOKUP($G202,Depth_Lookup!$A$3:$J$561,10,FALSE))+(I202/100)</f>
        <v>150.47999999999999</v>
      </c>
      <c r="M202" s="34" t="s">
        <v>244</v>
      </c>
      <c r="N202" s="1"/>
      <c r="Q202" s="31" t="e">
        <f>VLOOKUP(P202,[1]definitions_list_lookup!$AT$3:$AU$5,2,FALSE)</f>
        <v>#N/A</v>
      </c>
      <c r="R202" s="30">
        <v>0.6</v>
      </c>
      <c r="S202" s="30" t="s">
        <v>158</v>
      </c>
      <c r="T202" s="31">
        <f>VLOOKUP(S202,definitions_list_lookup!$AI$12:$AJ$17,2,FALSE)</f>
        <v>1</v>
      </c>
      <c r="Z202" s="30" t="s">
        <v>244</v>
      </c>
      <c r="AB202" s="30"/>
      <c r="AE202" s="30">
        <v>217</v>
      </c>
      <c r="AF202" s="30">
        <v>55</v>
      </c>
      <c r="AG202" s="30">
        <v>58</v>
      </c>
      <c r="AH202" s="30">
        <v>270</v>
      </c>
      <c r="AI202" s="30">
        <v>38</v>
      </c>
      <c r="AJ202" s="30">
        <v>180</v>
      </c>
      <c r="AK202" s="30">
        <f t="shared" si="36"/>
        <v>63.978302940624786</v>
      </c>
      <c r="AL202" s="30">
        <f t="shared" si="31"/>
        <v>63.978302940624786</v>
      </c>
      <c r="AM202" s="30">
        <f t="shared" si="37"/>
        <v>29.315303143413512</v>
      </c>
      <c r="AN202" s="30">
        <f t="shared" si="32"/>
        <v>153.97830294062479</v>
      </c>
      <c r="AO202" s="30">
        <f t="shared" si="33"/>
        <v>60.684696856586484</v>
      </c>
      <c r="AP202" s="31">
        <f t="shared" si="38"/>
        <v>243.97830294062479</v>
      </c>
      <c r="AQ202" s="31">
        <f t="shared" si="34"/>
        <v>60.684696856586484</v>
      </c>
    </row>
    <row r="203" spans="1:43">
      <c r="A203" s="74">
        <v>43322</v>
      </c>
      <c r="B203" s="30" t="s">
        <v>1382</v>
      </c>
      <c r="C203" s="73"/>
      <c r="D203" s="30" t="s">
        <v>1383</v>
      </c>
      <c r="E203" s="30">
        <v>58</v>
      </c>
      <c r="F203" s="30">
        <v>2</v>
      </c>
      <c r="G203" s="67" t="str">
        <f t="shared" si="39"/>
        <v>58-2</v>
      </c>
      <c r="H203" s="2">
        <v>82</v>
      </c>
      <c r="I203" s="2">
        <v>83.5</v>
      </c>
      <c r="J203" s="68" t="str">
        <f>IF(((VLOOKUP($G203,Depth_Lookup!$A$3:$J$561,9,FALSE))-(I203/100))&gt;=0,"Good","Too Long")</f>
        <v>Good</v>
      </c>
      <c r="K203" s="69">
        <f>(VLOOKUP($G203,Depth_Lookup!$A$3:$J$561,10,FALSE))+(H203/100)</f>
        <v>151.4</v>
      </c>
      <c r="L203" s="69">
        <f>(VLOOKUP($G203,Depth_Lookup!$A$3:$J$561,10,FALSE))+(I203/100)</f>
        <v>151.41500000000002</v>
      </c>
      <c r="M203" s="34" t="s">
        <v>244</v>
      </c>
      <c r="N203" s="1"/>
      <c r="Q203" s="31" t="e">
        <f>VLOOKUP(P203,[1]definitions_list_lookup!$AT$3:$AU$5,2,FALSE)</f>
        <v>#N/A</v>
      </c>
      <c r="R203" s="30">
        <v>1</v>
      </c>
      <c r="S203" s="30" t="s">
        <v>158</v>
      </c>
      <c r="T203" s="31">
        <f>VLOOKUP(S203,definitions_list_lookup!$AI$12:$AJ$17,2,FALSE)</f>
        <v>1</v>
      </c>
      <c r="Z203" s="30" t="s">
        <v>244</v>
      </c>
      <c r="AB203" s="30"/>
      <c r="AG203" s="30">
        <v>33</v>
      </c>
      <c r="AH203" s="30">
        <v>270</v>
      </c>
      <c r="AI203" s="30">
        <v>14</v>
      </c>
      <c r="AJ203" s="30">
        <v>0</v>
      </c>
      <c r="AK203" s="30">
        <f t="shared" si="36"/>
        <v>111.00336675693063</v>
      </c>
      <c r="AL203" s="30">
        <f t="shared" si="31"/>
        <v>111.00336675693063</v>
      </c>
      <c r="AM203" s="30">
        <f t="shared" si="37"/>
        <v>55.176545229006656</v>
      </c>
      <c r="AN203" s="30">
        <f t="shared" si="32"/>
        <v>201.00336675693063</v>
      </c>
      <c r="AO203" s="30">
        <f t="shared" si="33"/>
        <v>34.823454770993344</v>
      </c>
      <c r="AP203" s="31">
        <f t="shared" si="38"/>
        <v>291.00336675693063</v>
      </c>
      <c r="AQ203" s="31">
        <f t="shared" si="34"/>
        <v>34.823454770993344</v>
      </c>
    </row>
    <row r="204" spans="1:43">
      <c r="A204" s="74">
        <v>43322</v>
      </c>
      <c r="B204" s="30" t="s">
        <v>1382</v>
      </c>
      <c r="C204" s="73"/>
      <c r="D204" s="30" t="s">
        <v>1383</v>
      </c>
      <c r="E204" s="30">
        <v>58</v>
      </c>
      <c r="F204" s="30">
        <v>4</v>
      </c>
      <c r="G204" s="67" t="str">
        <f t="shared" si="39"/>
        <v>58-4</v>
      </c>
      <c r="H204" s="2">
        <v>6</v>
      </c>
      <c r="I204" s="2">
        <v>8</v>
      </c>
      <c r="J204" s="68" t="str">
        <f>IF(((VLOOKUP($G204,Depth_Lookup!$A$3:$J$561,9,FALSE))-(I204/100))&gt;=0,"Good","Too Long")</f>
        <v>Good</v>
      </c>
      <c r="K204" s="69">
        <f>(VLOOKUP($G204,Depth_Lookup!$A$3:$J$561,10,FALSE))+(H204/100)</f>
        <v>152.38</v>
      </c>
      <c r="L204" s="69">
        <f>(VLOOKUP($G204,Depth_Lookup!$A$3:$J$561,10,FALSE))+(I204/100)</f>
        <v>152.4</v>
      </c>
      <c r="M204" s="34" t="s">
        <v>244</v>
      </c>
      <c r="N204" s="1"/>
      <c r="Q204" s="31" t="e">
        <f>VLOOKUP(P204,[1]definitions_list_lookup!$AT$3:$AU$5,2,FALSE)</f>
        <v>#N/A</v>
      </c>
      <c r="R204" s="30">
        <v>4</v>
      </c>
      <c r="S204" s="30" t="s">
        <v>159</v>
      </c>
      <c r="T204" s="31">
        <f>VLOOKUP(S204,definitions_list_lookup!$AI$12:$AJ$17,2,FALSE)</f>
        <v>2</v>
      </c>
      <c r="Z204" s="30" t="s">
        <v>244</v>
      </c>
      <c r="AB204" s="30" t="s">
        <v>1400</v>
      </c>
      <c r="AG204" s="30">
        <v>63</v>
      </c>
      <c r="AH204" s="30">
        <v>270</v>
      </c>
      <c r="AI204" s="30">
        <v>70</v>
      </c>
      <c r="AJ204" s="30">
        <v>0</v>
      </c>
      <c r="AK204" s="30">
        <f t="shared" si="36"/>
        <v>144.4605735885259</v>
      </c>
      <c r="AL204" s="30">
        <f t="shared" si="31"/>
        <v>144.4605735885259</v>
      </c>
      <c r="AM204" s="30">
        <f t="shared" si="37"/>
        <v>16.4976196634322</v>
      </c>
      <c r="AN204" s="30">
        <f t="shared" si="32"/>
        <v>234.4605735885259</v>
      </c>
      <c r="AO204" s="30">
        <f t="shared" si="33"/>
        <v>73.502380336567796</v>
      </c>
      <c r="AP204" s="31">
        <f t="shared" si="38"/>
        <v>324.4605735885259</v>
      </c>
      <c r="AQ204" s="31">
        <f t="shared" si="34"/>
        <v>73.502380336567796</v>
      </c>
    </row>
    <row r="205" spans="1:43">
      <c r="A205" s="74">
        <v>43322</v>
      </c>
      <c r="B205" s="30" t="s">
        <v>1382</v>
      </c>
      <c r="C205" s="73"/>
      <c r="D205" s="30" t="s">
        <v>1383</v>
      </c>
      <c r="E205" s="30">
        <v>59</v>
      </c>
      <c r="F205" s="30">
        <v>1</v>
      </c>
      <c r="G205" s="67" t="str">
        <f t="shared" si="39"/>
        <v>59-1</v>
      </c>
      <c r="H205" s="2">
        <v>6</v>
      </c>
      <c r="I205" s="2">
        <v>8</v>
      </c>
      <c r="J205" s="68" t="str">
        <f>IF(((VLOOKUP($G205,Depth_Lookup!$A$3:$J$561,9,FALSE))-(I205/100))&gt;=0,"Good","Too Long")</f>
        <v>Good</v>
      </c>
      <c r="K205" s="69">
        <f>(VLOOKUP($G205,Depth_Lookup!$A$3:$J$561,10,FALSE))+(H205/100)</f>
        <v>152.76</v>
      </c>
      <c r="L205" s="69">
        <f>(VLOOKUP($G205,Depth_Lookup!$A$3:$J$561,10,FALSE))+(I205/100)</f>
        <v>152.78</v>
      </c>
      <c r="M205" s="34" t="s">
        <v>244</v>
      </c>
      <c r="N205" s="1"/>
      <c r="Q205" s="31" t="e">
        <f>VLOOKUP(P205,[1]definitions_list_lookup!$AT$3:$AU$5,2,FALSE)</f>
        <v>#N/A</v>
      </c>
      <c r="R205" s="30">
        <v>4</v>
      </c>
      <c r="S205" s="30" t="s">
        <v>159</v>
      </c>
      <c r="T205" s="31">
        <f>VLOOKUP(S205,definitions_list_lookup!$AI$12:$AJ$17,2,FALSE)</f>
        <v>2</v>
      </c>
      <c r="Z205" s="30" t="s">
        <v>244</v>
      </c>
      <c r="AB205" s="30" t="s">
        <v>1400</v>
      </c>
      <c r="AG205" s="30">
        <v>48</v>
      </c>
      <c r="AH205" s="30">
        <v>90</v>
      </c>
      <c r="AI205" s="30">
        <v>51</v>
      </c>
      <c r="AJ205" s="30">
        <v>180</v>
      </c>
      <c r="AK205" s="30">
        <f t="shared" si="36"/>
        <v>-41.966828983940502</v>
      </c>
      <c r="AL205" s="30">
        <f t="shared" si="31"/>
        <v>318.0331710160595</v>
      </c>
      <c r="AM205" s="30">
        <f t="shared" si="37"/>
        <v>31.052163421980332</v>
      </c>
      <c r="AN205" s="30">
        <f t="shared" si="32"/>
        <v>48.033171016059498</v>
      </c>
      <c r="AO205" s="30">
        <f t="shared" si="33"/>
        <v>58.947836578019668</v>
      </c>
      <c r="AP205" s="31">
        <f t="shared" si="38"/>
        <v>138.0331710160595</v>
      </c>
      <c r="AQ205" s="31">
        <f t="shared" si="34"/>
        <v>58.947836578019668</v>
      </c>
    </row>
    <row r="206" spans="1:43">
      <c r="A206" s="74">
        <v>43322</v>
      </c>
      <c r="B206" s="30" t="s">
        <v>1382</v>
      </c>
      <c r="C206" s="73"/>
      <c r="D206" s="30" t="s">
        <v>1383</v>
      </c>
      <c r="E206" s="30">
        <v>59</v>
      </c>
      <c r="F206" s="30">
        <v>1</v>
      </c>
      <c r="G206" s="67" t="str">
        <f t="shared" si="39"/>
        <v>59-1</v>
      </c>
      <c r="H206" s="2">
        <v>39</v>
      </c>
      <c r="I206" s="2">
        <v>42</v>
      </c>
      <c r="J206" s="68" t="str">
        <f>IF(((VLOOKUP($G206,Depth_Lookup!$A$3:$J$561,9,FALSE))-(I206/100))&gt;=0,"Good","Too Long")</f>
        <v>Good</v>
      </c>
      <c r="K206" s="69">
        <f>(VLOOKUP($G206,Depth_Lookup!$A$3:$J$561,10,FALSE))+(H206/100)</f>
        <v>153.08999999999997</v>
      </c>
      <c r="L206" s="69">
        <f>(VLOOKUP($G206,Depth_Lookup!$A$3:$J$561,10,FALSE))+(I206/100)</f>
        <v>153.11999999999998</v>
      </c>
      <c r="M206" s="34" t="s">
        <v>244</v>
      </c>
      <c r="N206" s="1"/>
      <c r="Q206" s="31" t="e">
        <f>VLOOKUP(P206,[1]definitions_list_lookup!$AT$3:$AU$5,2,FALSE)</f>
        <v>#N/A</v>
      </c>
      <c r="R206" s="30">
        <v>2.5</v>
      </c>
      <c r="S206" s="30" t="s">
        <v>159</v>
      </c>
      <c r="T206" s="31">
        <f>VLOOKUP(S206,definitions_list_lookup!$AI$12:$AJ$17,2,FALSE)</f>
        <v>2</v>
      </c>
      <c r="Z206" s="30" t="s">
        <v>244</v>
      </c>
      <c r="AB206" s="30"/>
      <c r="AG206" s="30">
        <v>27</v>
      </c>
      <c r="AH206" s="30">
        <v>270</v>
      </c>
      <c r="AI206" s="30">
        <v>51</v>
      </c>
      <c r="AJ206" s="30">
        <v>180</v>
      </c>
      <c r="AK206" s="30">
        <f t="shared" si="36"/>
        <v>22.421316610609495</v>
      </c>
      <c r="AL206" s="30">
        <f t="shared" si="31"/>
        <v>22.421316610609495</v>
      </c>
      <c r="AM206" s="30">
        <f t="shared" si="37"/>
        <v>36.817342174119887</v>
      </c>
      <c r="AN206" s="30">
        <f t="shared" si="32"/>
        <v>112.42131661060949</v>
      </c>
      <c r="AO206" s="30">
        <f t="shared" si="33"/>
        <v>53.182657825880113</v>
      </c>
      <c r="AP206" s="31">
        <f t="shared" si="38"/>
        <v>202.42131661060949</v>
      </c>
      <c r="AQ206" s="31">
        <f t="shared" si="34"/>
        <v>53.182657825880113</v>
      </c>
    </row>
    <row r="207" spans="1:43" ht="28">
      <c r="A207" s="74">
        <v>43322</v>
      </c>
      <c r="B207" s="30" t="s">
        <v>1382</v>
      </c>
      <c r="C207" s="73"/>
      <c r="D207" s="30" t="s">
        <v>1383</v>
      </c>
      <c r="E207" s="30">
        <v>59</v>
      </c>
      <c r="F207" s="30">
        <v>3</v>
      </c>
      <c r="G207" s="67" t="str">
        <f t="shared" si="39"/>
        <v>59-3</v>
      </c>
      <c r="H207" s="2">
        <v>3</v>
      </c>
      <c r="I207" s="2">
        <v>7</v>
      </c>
      <c r="J207" s="68" t="str">
        <f>IF(((VLOOKUP($G207,Depth_Lookup!$A$3:$J$561,9,FALSE))-(I207/100))&gt;=0,"Good","Too Long")</f>
        <v>Good</v>
      </c>
      <c r="K207" s="69">
        <f>(VLOOKUP($G207,Depth_Lookup!$A$3:$J$561,10,FALSE))+(H207/100)</f>
        <v>154.28</v>
      </c>
      <c r="L207" s="69">
        <f>(VLOOKUP($G207,Depth_Lookup!$A$3:$J$561,10,FALSE))+(I207/100)</f>
        <v>154.32</v>
      </c>
      <c r="M207" s="34" t="s">
        <v>242</v>
      </c>
      <c r="N207" s="1" t="s">
        <v>154</v>
      </c>
      <c r="O207" s="30" t="s">
        <v>151</v>
      </c>
      <c r="P207" s="30" t="s">
        <v>201</v>
      </c>
      <c r="Q207" s="31">
        <f>VLOOKUP(P207,[1]definitions_list_lookup!$AT$3:$AU$5,2,FALSE)</f>
        <v>0</v>
      </c>
      <c r="R207" s="30">
        <v>3</v>
      </c>
      <c r="S207" s="30" t="s">
        <v>159</v>
      </c>
      <c r="T207" s="31">
        <f>VLOOKUP(S207,definitions_list_lookup!$AI$12:$AJ$17,2,FALSE)</f>
        <v>2</v>
      </c>
      <c r="Z207" s="30" t="s">
        <v>242</v>
      </c>
      <c r="AB207" s="30"/>
      <c r="AG207" s="30">
        <v>47</v>
      </c>
      <c r="AH207" s="30">
        <v>90</v>
      </c>
      <c r="AI207" s="30">
        <v>35</v>
      </c>
      <c r="AJ207" s="30">
        <v>180</v>
      </c>
      <c r="AK207" s="30">
        <f t="shared" si="36"/>
        <v>-56.857307386656373</v>
      </c>
      <c r="AL207" s="30">
        <f t="shared" si="31"/>
        <v>303.14269261334363</v>
      </c>
      <c r="AM207" s="30">
        <f t="shared" si="37"/>
        <v>37.982919913862752</v>
      </c>
      <c r="AN207" s="30">
        <f t="shared" si="32"/>
        <v>33.142692613343627</v>
      </c>
      <c r="AO207" s="30">
        <f t="shared" si="33"/>
        <v>52.017080086137248</v>
      </c>
      <c r="AP207" s="31">
        <f t="shared" si="38"/>
        <v>123.14269261334363</v>
      </c>
      <c r="AQ207" s="31">
        <f t="shared" si="34"/>
        <v>52.017080086137248</v>
      </c>
    </row>
    <row r="208" spans="1:43">
      <c r="A208" s="74">
        <v>43322</v>
      </c>
      <c r="B208" s="30" t="s">
        <v>1382</v>
      </c>
      <c r="C208" s="73"/>
      <c r="D208" s="30" t="s">
        <v>1383</v>
      </c>
      <c r="E208" s="30">
        <v>60</v>
      </c>
      <c r="F208" s="30">
        <v>3</v>
      </c>
      <c r="G208" s="67" t="str">
        <f t="shared" si="39"/>
        <v>60-3</v>
      </c>
      <c r="H208" s="2">
        <v>55.5</v>
      </c>
      <c r="I208" s="2">
        <v>61.7</v>
      </c>
      <c r="J208" s="68" t="str">
        <f>IF(((VLOOKUP($G208,Depth_Lookup!$A$3:$J$561,9,FALSE))-(I208/100))&gt;=0,"Good","Too Long")</f>
        <v>Good</v>
      </c>
      <c r="K208" s="69">
        <f>(VLOOKUP($G208,Depth_Lookup!$A$3:$J$561,10,FALSE))+(H208/100)</f>
        <v>157.52500000000001</v>
      </c>
      <c r="L208" s="69">
        <f>(VLOOKUP($G208,Depth_Lookup!$A$3:$J$561,10,FALSE))+(I208/100)</f>
        <v>157.58699999999999</v>
      </c>
      <c r="M208" s="34" t="s">
        <v>244</v>
      </c>
      <c r="N208" s="1"/>
      <c r="Q208" s="31" t="e">
        <f>VLOOKUP(P208,[1]definitions_list_lookup!$AT$3:$AU$5,2,FALSE)</f>
        <v>#N/A</v>
      </c>
      <c r="R208" s="30">
        <v>4</v>
      </c>
      <c r="S208" s="30" t="s">
        <v>159</v>
      </c>
      <c r="T208" s="31">
        <f>VLOOKUP(S208,definitions_list_lookup!$AI$12:$AJ$17,2,FALSE)</f>
        <v>2</v>
      </c>
      <c r="Z208" s="30" t="s">
        <v>244</v>
      </c>
      <c r="AB208" s="30" t="s">
        <v>1401</v>
      </c>
      <c r="AE208" s="30">
        <v>204</v>
      </c>
      <c r="AF208" s="30">
        <v>15</v>
      </c>
      <c r="AG208" s="30">
        <v>57</v>
      </c>
      <c r="AH208" s="30">
        <v>90</v>
      </c>
      <c r="AI208" s="30">
        <v>61</v>
      </c>
      <c r="AJ208" s="30">
        <v>180</v>
      </c>
      <c r="AK208" s="30">
        <f t="shared" si="36"/>
        <v>-40.482781608418492</v>
      </c>
      <c r="AL208" s="30">
        <f t="shared" si="31"/>
        <v>319.51721839158154</v>
      </c>
      <c r="AM208" s="30">
        <f t="shared" si="37"/>
        <v>22.860680980351123</v>
      </c>
      <c r="AN208" s="30">
        <f t="shared" si="32"/>
        <v>49.517218391581508</v>
      </c>
      <c r="AO208" s="30">
        <f t="shared" si="33"/>
        <v>67.13931901964888</v>
      </c>
      <c r="AP208" s="31">
        <f t="shared" si="38"/>
        <v>139.51721839158154</v>
      </c>
      <c r="AQ208" s="31">
        <f t="shared" si="34"/>
        <v>67.13931901964888</v>
      </c>
    </row>
    <row r="209" spans="1:43">
      <c r="A209" s="74">
        <v>43322</v>
      </c>
      <c r="B209" s="30" t="s">
        <v>1382</v>
      </c>
      <c r="C209" s="73"/>
      <c r="D209" s="30" t="s">
        <v>1383</v>
      </c>
      <c r="E209" s="30">
        <v>60</v>
      </c>
      <c r="F209" s="30">
        <v>3</v>
      </c>
      <c r="G209" s="67" t="str">
        <f t="shared" si="39"/>
        <v>60-3</v>
      </c>
      <c r="H209" s="2">
        <v>81</v>
      </c>
      <c r="I209" s="2">
        <v>81.5</v>
      </c>
      <c r="J209" s="68" t="str">
        <f>IF(((VLOOKUP($G209,Depth_Lookup!$A$3:$J$561,9,FALSE))-(I209/100))&gt;=0,"Good","Too Long")</f>
        <v>Good</v>
      </c>
      <c r="K209" s="69">
        <f>(VLOOKUP($G209,Depth_Lookup!$A$3:$J$561,10,FALSE))+(H209/100)</f>
        <v>157.78</v>
      </c>
      <c r="L209" s="69">
        <f>(VLOOKUP($G209,Depth_Lookup!$A$3:$J$561,10,FALSE))+(I209/100)</f>
        <v>157.785</v>
      </c>
      <c r="M209" s="34" t="s">
        <v>244</v>
      </c>
      <c r="N209" s="1"/>
      <c r="Q209" s="31" t="e">
        <f>VLOOKUP(P209,[1]definitions_list_lookup!$AT$3:$AU$5,2,FALSE)</f>
        <v>#N/A</v>
      </c>
      <c r="R209" s="30">
        <v>0.2</v>
      </c>
      <c r="S209" s="30" t="s">
        <v>158</v>
      </c>
      <c r="T209" s="31">
        <f>VLOOKUP(S209,definitions_list_lookup!$AI$12:$AJ$17,2,FALSE)</f>
        <v>1</v>
      </c>
      <c r="Z209" s="30" t="s">
        <v>244</v>
      </c>
      <c r="AB209" s="30"/>
      <c r="AE209" s="30">
        <v>214</v>
      </c>
      <c r="AF209" s="30">
        <v>18</v>
      </c>
      <c r="AG209" s="30">
        <v>45</v>
      </c>
      <c r="AH209" s="30">
        <v>90</v>
      </c>
      <c r="AI209" s="30">
        <v>31</v>
      </c>
      <c r="AJ209" s="30">
        <v>180</v>
      </c>
      <c r="AK209" s="30">
        <f t="shared" si="36"/>
        <v>-59</v>
      </c>
      <c r="AL209" s="30">
        <f t="shared" si="31"/>
        <v>301</v>
      </c>
      <c r="AM209" s="30">
        <f t="shared" si="37"/>
        <v>40.602101989680357</v>
      </c>
      <c r="AN209" s="30">
        <f t="shared" si="32"/>
        <v>31</v>
      </c>
      <c r="AO209" s="30">
        <f t="shared" si="33"/>
        <v>49.397898010319643</v>
      </c>
      <c r="AP209" s="31">
        <f t="shared" si="38"/>
        <v>121</v>
      </c>
      <c r="AQ209" s="31">
        <f t="shared" si="34"/>
        <v>49.397898010319643</v>
      </c>
    </row>
    <row r="210" spans="1:43">
      <c r="A210" s="74">
        <v>43322</v>
      </c>
      <c r="B210" s="30" t="s">
        <v>1382</v>
      </c>
      <c r="C210" s="73"/>
      <c r="D210" s="30" t="s">
        <v>1383</v>
      </c>
      <c r="E210" s="30">
        <v>61</v>
      </c>
      <c r="F210" s="30">
        <v>4</v>
      </c>
      <c r="G210" s="67" t="str">
        <f t="shared" si="39"/>
        <v>61-4</v>
      </c>
      <c r="H210" s="2">
        <v>0</v>
      </c>
      <c r="I210" s="2">
        <v>72</v>
      </c>
      <c r="J210" s="68" t="str">
        <f>IF(((VLOOKUP($G210,Depth_Lookup!$A$3:$J$561,9,FALSE))-(I210/100))&gt;=0,"Good","Too Long")</f>
        <v>Good</v>
      </c>
      <c r="K210" s="69">
        <f>(VLOOKUP($G210,Depth_Lookup!$A$3:$J$561,10,FALSE))+(H210/100)</f>
        <v>160.66</v>
      </c>
      <c r="L210" s="69">
        <f>(VLOOKUP($G210,Depth_Lookup!$A$3:$J$561,10,FALSE))+(I210/100)</f>
        <v>161.38</v>
      </c>
      <c r="M210" s="34" t="s">
        <v>242</v>
      </c>
      <c r="N210" s="1" t="s">
        <v>155</v>
      </c>
      <c r="O210" s="30" t="s">
        <v>152</v>
      </c>
      <c r="P210" s="30" t="s">
        <v>203</v>
      </c>
      <c r="Q210" s="31">
        <f>VLOOKUP(P210,[1]definitions_list_lookup!$AT$3:$AU$5,2,FALSE)</f>
        <v>2</v>
      </c>
      <c r="R210" s="30">
        <v>72</v>
      </c>
      <c r="S210" s="30" t="s">
        <v>259</v>
      </c>
      <c r="T210" s="31">
        <f>VLOOKUP(S210,definitions_list_lookup!$AI$12:$AJ$17,2,FALSE)</f>
        <v>4</v>
      </c>
      <c r="Z210" s="30" t="s">
        <v>242</v>
      </c>
      <c r="AA210" s="30" t="s">
        <v>167</v>
      </c>
      <c r="AB210" s="30" t="s">
        <v>1402</v>
      </c>
      <c r="AG210" s="30">
        <v>52</v>
      </c>
      <c r="AH210" s="30">
        <v>270</v>
      </c>
      <c r="AI210" s="30">
        <v>19</v>
      </c>
      <c r="AJ210" s="30">
        <v>0</v>
      </c>
      <c r="AK210" s="30">
        <f t="shared" si="36"/>
        <v>105.05713219318142</v>
      </c>
      <c r="AL210" s="30">
        <f t="shared" si="31"/>
        <v>105.05713219318142</v>
      </c>
      <c r="AM210" s="30">
        <f t="shared" si="37"/>
        <v>37.033164287989997</v>
      </c>
      <c r="AN210" s="30">
        <f t="shared" si="32"/>
        <v>195.05713219318142</v>
      </c>
      <c r="AO210" s="30">
        <f t="shared" si="33"/>
        <v>52.966835712010003</v>
      </c>
      <c r="AP210" s="31">
        <f t="shared" si="38"/>
        <v>285.05713219318142</v>
      </c>
      <c r="AQ210" s="31">
        <f t="shared" si="34"/>
        <v>52.966835712010003</v>
      </c>
    </row>
    <row r="211" spans="1:43">
      <c r="A211" s="74">
        <v>43322</v>
      </c>
      <c r="B211" s="30" t="s">
        <v>1382</v>
      </c>
      <c r="C211" s="73"/>
      <c r="D211" s="30" t="s">
        <v>1383</v>
      </c>
      <c r="E211" s="30">
        <v>61</v>
      </c>
      <c r="F211" s="30">
        <v>4</v>
      </c>
      <c r="G211" s="67" t="str">
        <f t="shared" si="39"/>
        <v>61-4</v>
      </c>
      <c r="H211" s="2">
        <v>72</v>
      </c>
      <c r="I211" s="2">
        <v>81</v>
      </c>
      <c r="J211" s="68" t="str">
        <f>IF(((VLOOKUP($G211,Depth_Lookup!$A$3:$J$561,9,FALSE))-(I211/100))&gt;=0,"Good","Too Long")</f>
        <v>Good</v>
      </c>
      <c r="K211" s="69">
        <f>(VLOOKUP($G211,Depth_Lookup!$A$3:$J$561,10,FALSE))+(H211/100)</f>
        <v>161.38</v>
      </c>
      <c r="L211" s="69">
        <f>(VLOOKUP($G211,Depth_Lookup!$A$3:$J$561,10,FALSE))+(I211/100)</f>
        <v>161.47</v>
      </c>
      <c r="M211" s="34" t="s">
        <v>242</v>
      </c>
      <c r="N211" s="1" t="s">
        <v>155</v>
      </c>
      <c r="O211" s="30" t="s">
        <v>153</v>
      </c>
      <c r="P211" s="30" t="s">
        <v>203</v>
      </c>
      <c r="Q211" s="31">
        <f>VLOOKUP(P211,[1]definitions_list_lookup!$AT$3:$AU$5,2,FALSE)</f>
        <v>2</v>
      </c>
      <c r="R211" s="30">
        <v>9</v>
      </c>
      <c r="S211" s="30" t="s">
        <v>259</v>
      </c>
      <c r="T211" s="31">
        <f>VLOOKUP(S211,definitions_list_lookup!$AI$12:$AJ$17,2,FALSE)</f>
        <v>4</v>
      </c>
      <c r="Z211" s="30" t="s">
        <v>242</v>
      </c>
      <c r="AA211" s="30" t="s">
        <v>167</v>
      </c>
      <c r="AB211" s="30" t="s">
        <v>1402</v>
      </c>
      <c r="AG211" s="30">
        <v>51</v>
      </c>
      <c r="AH211" s="30">
        <v>270</v>
      </c>
      <c r="AI211" s="30">
        <v>24</v>
      </c>
      <c r="AJ211" s="30">
        <v>180</v>
      </c>
      <c r="AK211" s="30">
        <f t="shared" si="36"/>
        <v>70.173785004732764</v>
      </c>
      <c r="AL211" s="30">
        <f t="shared" si="31"/>
        <v>70.173785004732764</v>
      </c>
      <c r="AM211" s="30">
        <f t="shared" si="37"/>
        <v>37.299593377967661</v>
      </c>
      <c r="AN211" s="30">
        <f t="shared" si="32"/>
        <v>160.17378500473276</v>
      </c>
      <c r="AO211" s="30">
        <f t="shared" si="33"/>
        <v>52.700406622032339</v>
      </c>
      <c r="AP211" s="31">
        <f t="shared" si="38"/>
        <v>250.17378500473276</v>
      </c>
      <c r="AQ211" s="31">
        <f t="shared" si="34"/>
        <v>52.700406622032339</v>
      </c>
    </row>
    <row r="212" spans="1:43" ht="42">
      <c r="A212" s="74">
        <v>43322</v>
      </c>
      <c r="B212" s="30" t="s">
        <v>1382</v>
      </c>
      <c r="C212" s="73"/>
      <c r="D212" s="30" t="s">
        <v>1383</v>
      </c>
      <c r="E212" s="30">
        <v>62</v>
      </c>
      <c r="F212" s="30">
        <v>1</v>
      </c>
      <c r="G212" s="67" t="str">
        <f t="shared" si="39"/>
        <v>62-1</v>
      </c>
      <c r="H212" s="2">
        <v>0</v>
      </c>
      <c r="I212" s="2">
        <v>92.5</v>
      </c>
      <c r="J212" s="68" t="str">
        <f>IF(((VLOOKUP($G212,Depth_Lookup!$A$3:$J$561,9,FALSE))-(I212/100))&gt;=0,"Good","Too Long")</f>
        <v>Good</v>
      </c>
      <c r="K212" s="69">
        <f>(VLOOKUP($G212,Depth_Lookup!$A$3:$J$561,10,FALSE))+(H212/100)</f>
        <v>161.69999999999999</v>
      </c>
      <c r="L212" s="69">
        <f>(VLOOKUP($G212,Depth_Lookup!$A$3:$J$561,10,FALSE))+(I212/100)</f>
        <v>162.625</v>
      </c>
      <c r="M212" s="34" t="s">
        <v>242</v>
      </c>
      <c r="N212" s="1" t="s">
        <v>263</v>
      </c>
      <c r="O212" s="30" t="s">
        <v>153</v>
      </c>
      <c r="P212" s="30" t="s">
        <v>202</v>
      </c>
      <c r="Q212" s="31">
        <f>VLOOKUP(P212,[1]definitions_list_lookup!$AT$3:$AU$5,2,FALSE)</f>
        <v>1</v>
      </c>
      <c r="R212" s="30">
        <v>92.5</v>
      </c>
      <c r="S212" s="30" t="s">
        <v>259</v>
      </c>
      <c r="T212" s="31">
        <f>VLOOKUP(S212,definitions_list_lookup!$AI$12:$AJ$17,2,FALSE)</f>
        <v>4</v>
      </c>
      <c r="Z212" s="30" t="s">
        <v>242</v>
      </c>
      <c r="AA212" s="30" t="s">
        <v>167</v>
      </c>
      <c r="AB212" s="30" t="s">
        <v>1403</v>
      </c>
      <c r="AG212" s="30">
        <v>34</v>
      </c>
      <c r="AH212" s="30">
        <v>270</v>
      </c>
      <c r="AI212" s="30">
        <v>7</v>
      </c>
      <c r="AJ212" s="30">
        <v>180</v>
      </c>
      <c r="AK212" s="30">
        <f t="shared" si="36"/>
        <v>79.683095614174647</v>
      </c>
      <c r="AL212" s="30">
        <f t="shared" si="31"/>
        <v>79.683095614174647</v>
      </c>
      <c r="AM212" s="30">
        <f t="shared" si="37"/>
        <v>55.565736881606433</v>
      </c>
      <c r="AN212" s="30">
        <f t="shared" si="32"/>
        <v>169.68309561417465</v>
      </c>
      <c r="AO212" s="30">
        <f t="shared" si="33"/>
        <v>34.434263118393567</v>
      </c>
      <c r="AP212" s="31">
        <f t="shared" si="38"/>
        <v>259.68309561417465</v>
      </c>
      <c r="AQ212" s="31">
        <f t="shared" si="34"/>
        <v>34.434263118393567</v>
      </c>
    </row>
    <row r="213" spans="1:43" ht="42">
      <c r="A213" s="74">
        <v>43322</v>
      </c>
      <c r="B213" s="30" t="s">
        <v>1382</v>
      </c>
      <c r="C213" s="73"/>
      <c r="D213" s="30" t="s">
        <v>1383</v>
      </c>
      <c r="E213" s="30">
        <v>62</v>
      </c>
      <c r="F213" s="30">
        <v>2</v>
      </c>
      <c r="G213" s="67" t="str">
        <f t="shared" si="39"/>
        <v>62-2</v>
      </c>
      <c r="H213" s="2">
        <v>0</v>
      </c>
      <c r="I213" s="2">
        <v>50.5</v>
      </c>
      <c r="J213" s="68" t="str">
        <f>IF(((VLOOKUP($G213,Depth_Lookup!$A$3:$J$561,9,FALSE))-(I213/100))&gt;=0,"Good","Too Long")</f>
        <v>Good</v>
      </c>
      <c r="K213" s="69">
        <f>(VLOOKUP($G213,Depth_Lookup!$A$3:$J$561,10,FALSE))+(H213/100)</f>
        <v>162.63</v>
      </c>
      <c r="L213" s="69">
        <f>(VLOOKUP($G213,Depth_Lookup!$A$3:$J$561,10,FALSE))+(I213/100)</f>
        <v>163.13499999999999</v>
      </c>
      <c r="M213" s="34" t="s">
        <v>242</v>
      </c>
      <c r="N213" s="1" t="s">
        <v>263</v>
      </c>
      <c r="O213" s="30" t="s">
        <v>153</v>
      </c>
      <c r="P213" s="30" t="s">
        <v>202</v>
      </c>
      <c r="Q213" s="31">
        <f>VLOOKUP(P213,[1]definitions_list_lookup!$AT$3:$AU$5,2,FALSE)</f>
        <v>1</v>
      </c>
      <c r="R213" s="30">
        <v>50.5</v>
      </c>
      <c r="S213" s="30" t="s">
        <v>259</v>
      </c>
      <c r="T213" s="31">
        <f>VLOOKUP(S213,definitions_list_lookup!$AI$12:$AJ$17,2,FALSE)</f>
        <v>4</v>
      </c>
      <c r="Y213" s="30" t="s">
        <v>1389</v>
      </c>
      <c r="Z213" s="30" t="s">
        <v>242</v>
      </c>
      <c r="AA213" s="30" t="s">
        <v>167</v>
      </c>
      <c r="AB213" s="30" t="s">
        <v>1405</v>
      </c>
      <c r="AG213" s="30">
        <v>40</v>
      </c>
      <c r="AH213" s="30">
        <v>90</v>
      </c>
      <c r="AI213" s="30">
        <v>45</v>
      </c>
      <c r="AJ213" s="30">
        <v>180</v>
      </c>
      <c r="AK213" s="30">
        <f t="shared" si="36"/>
        <v>-40</v>
      </c>
      <c r="AL213" s="30">
        <f t="shared" ref="AL213:AL276" si="40">IF($AK213&gt;0,$AK213,360+$AK213)</f>
        <v>320</v>
      </c>
      <c r="AM213" s="30">
        <f t="shared" si="37"/>
        <v>37.453719557105146</v>
      </c>
      <c r="AN213" s="30">
        <f t="shared" ref="AN213:AN276" si="41">+IF(($AK213+90)&gt;0,$AK213+90,$AK213+450)</f>
        <v>50</v>
      </c>
      <c r="AO213" s="30">
        <f t="shared" ref="AO213:AO276" si="42">-$AM213+90</f>
        <v>52.546280442894854</v>
      </c>
      <c r="AP213" s="31">
        <f t="shared" si="38"/>
        <v>140</v>
      </c>
      <c r="AQ213" s="31">
        <f t="shared" ref="AQ213:AQ276" si="43">-$AM213+90</f>
        <v>52.546280442894854</v>
      </c>
    </row>
    <row r="214" spans="1:43" ht="42">
      <c r="A214" s="74">
        <v>43322</v>
      </c>
      <c r="B214" s="30" t="s">
        <v>1382</v>
      </c>
      <c r="C214" s="73"/>
      <c r="D214" s="30" t="s">
        <v>1383</v>
      </c>
      <c r="E214" s="30">
        <v>62</v>
      </c>
      <c r="F214" s="30">
        <v>3</v>
      </c>
      <c r="G214" s="67" t="str">
        <f t="shared" si="39"/>
        <v>62-3</v>
      </c>
      <c r="H214" s="2">
        <v>7</v>
      </c>
      <c r="I214" s="2">
        <v>11</v>
      </c>
      <c r="J214" s="68" t="str">
        <f>IF(((VLOOKUP($G214,Depth_Lookup!$A$3:$J$561,9,FALSE))-(I214/100))&gt;=0,"Good","Too Long")</f>
        <v>Good</v>
      </c>
      <c r="K214" s="69">
        <f>(VLOOKUP($G214,Depth_Lookup!$A$3:$J$561,10,FALSE))+(H214/100)</f>
        <v>163.51</v>
      </c>
      <c r="L214" s="69">
        <f>(VLOOKUP($G214,Depth_Lookup!$A$3:$J$561,10,FALSE))+(I214/100)</f>
        <v>163.55000000000001</v>
      </c>
      <c r="M214" s="34" t="s">
        <v>1381</v>
      </c>
      <c r="N214" s="1" t="s">
        <v>263</v>
      </c>
      <c r="O214" s="30" t="s">
        <v>153</v>
      </c>
      <c r="P214" s="30" t="s">
        <v>202</v>
      </c>
      <c r="Q214" s="31">
        <f>VLOOKUP(P214,[1]definitions_list_lookup!$AT$3:$AU$5,2,FALSE)</f>
        <v>1</v>
      </c>
      <c r="R214" s="30">
        <v>3.5</v>
      </c>
      <c r="S214" s="30" t="s">
        <v>258</v>
      </c>
      <c r="T214" s="31">
        <f>VLOOKUP(S214,definitions_list_lookup!$AI$12:$AJ$17,2,FALSE)</f>
        <v>3</v>
      </c>
      <c r="AB214" s="30" t="s">
        <v>1406</v>
      </c>
      <c r="AG214" s="30">
        <v>25</v>
      </c>
      <c r="AH214" s="30">
        <v>90</v>
      </c>
      <c r="AI214" s="30">
        <v>29</v>
      </c>
      <c r="AJ214" s="30">
        <v>180</v>
      </c>
      <c r="AK214" s="30">
        <f t="shared" ref="AK214:AK255" si="44">+(IF($AH214&lt;$AJ214,((MIN($AJ214,$AH214)+(DEGREES(ATAN((TAN(RADIANS($AI214))/((TAN(RADIANS($AG214))*SIN(RADIANS(ABS($AH214-$AJ214))))))-(COS(RADIANS(ABS($AH214-$AJ214)))/SIN(RADIANS(ABS($AH214-$AJ214)))))))-180)),((MAX($AJ214,$AH214)-(DEGREES(ATAN((TAN(RADIANS($AI214))/((TAN(RADIANS($AG214))*SIN(RADIANS(ABS($AH214-$AJ214))))))-(COS(RADIANS(ABS($AH214-$AJ214)))/SIN(RADIANS(ABS($AH214-$AJ214)))))))-180))))</f>
        <v>-40.071931919868149</v>
      </c>
      <c r="AL214" s="30">
        <f t="shared" si="40"/>
        <v>319.92806808013188</v>
      </c>
      <c r="AM214" s="30">
        <f t="shared" ref="AM214:AM277" si="45">+ABS(DEGREES(ATAN((COS(RADIANS(ABS($AK214+180-(IF($AH214&gt;$AJ214,MAX($AI214,$AH214),MIN($AH214,$AJ214))))))/(TAN(RADIANS($AG214)))))))</f>
        <v>54.081828650199981</v>
      </c>
      <c r="AN214" s="30">
        <f t="shared" si="41"/>
        <v>49.928068080131851</v>
      </c>
      <c r="AO214" s="30">
        <f t="shared" si="42"/>
        <v>35.918171349800019</v>
      </c>
      <c r="AP214" s="31">
        <f t="shared" ref="AP214:AP277" si="46">IF(($AL214&lt;180),$AL214+180,$AL214-180)</f>
        <v>139.92806808013188</v>
      </c>
      <c r="AQ214" s="31">
        <f t="shared" si="43"/>
        <v>35.918171349800019</v>
      </c>
    </row>
    <row r="215" spans="1:43" ht="42">
      <c r="A215" s="74">
        <v>43322</v>
      </c>
      <c r="B215" s="30" t="s">
        <v>1382</v>
      </c>
      <c r="C215" s="73"/>
      <c r="D215" s="30" t="s">
        <v>1383</v>
      </c>
      <c r="E215" s="30">
        <v>62</v>
      </c>
      <c r="F215" s="30">
        <v>3</v>
      </c>
      <c r="G215" s="67" t="str">
        <f t="shared" ref="G215:G278" si="47">E215&amp;"-"&amp;F215</f>
        <v>62-3</v>
      </c>
      <c r="H215" s="2">
        <v>61</v>
      </c>
      <c r="I215" s="2">
        <v>63.5</v>
      </c>
      <c r="J215" s="68" t="str">
        <f>IF(((VLOOKUP($G215,Depth_Lookup!$A$3:$J$561,9,FALSE))-(I215/100))&gt;=0,"Good","Too Long")</f>
        <v>Good</v>
      </c>
      <c r="K215" s="69">
        <f>(VLOOKUP($G215,Depth_Lookup!$A$3:$J$561,10,FALSE))+(H215/100)</f>
        <v>164.05</v>
      </c>
      <c r="L215" s="69">
        <f>(VLOOKUP($G215,Depth_Lookup!$A$3:$J$561,10,FALSE))+(I215/100)</f>
        <v>164.07499999999999</v>
      </c>
      <c r="M215" s="34" t="s">
        <v>1381</v>
      </c>
      <c r="N215" s="1" t="s">
        <v>263</v>
      </c>
      <c r="O215" s="30" t="s">
        <v>153</v>
      </c>
      <c r="P215" s="30" t="s">
        <v>202</v>
      </c>
      <c r="Q215" s="31">
        <f>VLOOKUP(P215,[1]definitions_list_lookup!$AT$3:$AU$5,2,FALSE)</f>
        <v>1</v>
      </c>
      <c r="R215" s="30">
        <v>1.5</v>
      </c>
      <c r="S215" s="30" t="s">
        <v>259</v>
      </c>
      <c r="T215" s="31">
        <f>VLOOKUP(S215,definitions_list_lookup!$AI$12:$AJ$17,2,FALSE)</f>
        <v>4</v>
      </c>
      <c r="AB215" s="30"/>
      <c r="AG215" s="30">
        <v>27</v>
      </c>
      <c r="AH215" s="30">
        <v>90</v>
      </c>
      <c r="AI215" s="30">
        <v>53</v>
      </c>
      <c r="AJ215" s="30">
        <v>180</v>
      </c>
      <c r="AK215" s="30">
        <f t="shared" si="44"/>
        <v>-21.004540724534735</v>
      </c>
      <c r="AL215" s="30">
        <f t="shared" si="40"/>
        <v>338.99545927546524</v>
      </c>
      <c r="AM215" s="30">
        <f t="shared" si="45"/>
        <v>35.125692982087166</v>
      </c>
      <c r="AN215" s="30">
        <f t="shared" si="41"/>
        <v>68.995459275465265</v>
      </c>
      <c r="AO215" s="30">
        <f t="shared" si="42"/>
        <v>54.874307017912834</v>
      </c>
      <c r="AP215" s="31">
        <f t="shared" si="46"/>
        <v>158.99545927546524</v>
      </c>
      <c r="AQ215" s="31">
        <f t="shared" si="43"/>
        <v>54.874307017912834</v>
      </c>
    </row>
    <row r="216" spans="1:43" ht="42">
      <c r="A216" s="74">
        <v>43322</v>
      </c>
      <c r="B216" s="30" t="s">
        <v>1382</v>
      </c>
      <c r="C216" s="73"/>
      <c r="D216" s="30" t="s">
        <v>1383</v>
      </c>
      <c r="E216" s="30">
        <v>63</v>
      </c>
      <c r="F216" s="30">
        <v>1</v>
      </c>
      <c r="G216" s="67" t="str">
        <f t="shared" si="47"/>
        <v>63-1</v>
      </c>
      <c r="H216" s="2">
        <v>29</v>
      </c>
      <c r="I216" s="2">
        <v>33.5</v>
      </c>
      <c r="J216" s="68" t="str">
        <f>IF(((VLOOKUP($G216,Depth_Lookup!$A$3:$J$561,9,FALSE))-(I216/100))&gt;=0,"Good","Too Long")</f>
        <v>Good</v>
      </c>
      <c r="K216" s="69">
        <f>(VLOOKUP($G216,Depth_Lookup!$A$3:$J$561,10,FALSE))+(H216/100)</f>
        <v>164.98999999999998</v>
      </c>
      <c r="L216" s="69">
        <f>(VLOOKUP($G216,Depth_Lookup!$A$3:$J$561,10,FALSE))+(I216/100)</f>
        <v>165.035</v>
      </c>
      <c r="M216" s="34" t="s">
        <v>1381</v>
      </c>
      <c r="N216" s="1" t="s">
        <v>263</v>
      </c>
      <c r="O216" s="30" t="s">
        <v>153</v>
      </c>
      <c r="P216" s="30" t="s">
        <v>202</v>
      </c>
      <c r="Q216" s="31">
        <f>VLOOKUP(P216,[1]definitions_list_lookup!$AT$3:$AU$5,2,FALSE)</f>
        <v>1</v>
      </c>
      <c r="R216" s="30">
        <v>3</v>
      </c>
      <c r="S216" s="30" t="s">
        <v>259</v>
      </c>
      <c r="T216" s="31">
        <f>VLOOKUP(S216,definitions_list_lookup!$AI$12:$AJ$17,2,FALSE)</f>
        <v>4</v>
      </c>
      <c r="Y216" s="30" t="s">
        <v>1389</v>
      </c>
      <c r="Z216" s="30" t="s">
        <v>242</v>
      </c>
      <c r="AB216" s="30"/>
      <c r="AG216" s="30">
        <v>41</v>
      </c>
      <c r="AH216" s="30">
        <v>90</v>
      </c>
      <c r="AI216" s="30">
        <v>30</v>
      </c>
      <c r="AJ216" s="30">
        <v>180</v>
      </c>
      <c r="AK216" s="30">
        <f t="shared" si="44"/>
        <v>-56.409258704606373</v>
      </c>
      <c r="AL216" s="30">
        <f t="shared" si="40"/>
        <v>303.59074129539363</v>
      </c>
      <c r="AM216" s="30">
        <f t="shared" si="45"/>
        <v>43.779207494051676</v>
      </c>
      <c r="AN216" s="30">
        <f t="shared" si="41"/>
        <v>33.590741295393627</v>
      </c>
      <c r="AO216" s="30">
        <f t="shared" si="42"/>
        <v>46.220792505948324</v>
      </c>
      <c r="AP216" s="31">
        <f t="shared" si="46"/>
        <v>123.59074129539363</v>
      </c>
      <c r="AQ216" s="31">
        <f t="shared" si="43"/>
        <v>46.220792505948324</v>
      </c>
    </row>
    <row r="217" spans="1:43" ht="42">
      <c r="A217" s="74">
        <v>43322</v>
      </c>
      <c r="B217" s="30" t="s">
        <v>1382</v>
      </c>
      <c r="C217" s="73"/>
      <c r="D217" s="30" t="s">
        <v>1383</v>
      </c>
      <c r="E217" s="30">
        <v>63</v>
      </c>
      <c r="F217" s="30">
        <v>2</v>
      </c>
      <c r="G217" s="67" t="str">
        <f t="shared" si="47"/>
        <v>63-2</v>
      </c>
      <c r="H217" s="2">
        <v>48</v>
      </c>
      <c r="I217" s="2">
        <v>49</v>
      </c>
      <c r="J217" s="68" t="str">
        <f>IF(((VLOOKUP($G217,Depth_Lookup!$A$3:$J$561,9,FALSE))-(I217/100))&gt;=0,"Good","Too Long")</f>
        <v>Good</v>
      </c>
      <c r="K217" s="69">
        <f>(VLOOKUP($G217,Depth_Lookup!$A$3:$J$561,10,FALSE))+(H217/100)</f>
        <v>165.72</v>
      </c>
      <c r="L217" s="69">
        <f>(VLOOKUP($G217,Depth_Lookup!$A$3:$J$561,10,FALSE))+(I217/100)</f>
        <v>165.73000000000002</v>
      </c>
      <c r="M217" s="34" t="s">
        <v>1381</v>
      </c>
      <c r="N217" s="1" t="s">
        <v>263</v>
      </c>
      <c r="O217" s="30" t="s">
        <v>153</v>
      </c>
      <c r="P217" s="30" t="s">
        <v>202</v>
      </c>
      <c r="Q217" s="31">
        <f>VLOOKUP(P217,[1]definitions_list_lookup!$AT$3:$AU$5,2,FALSE)</f>
        <v>1</v>
      </c>
      <c r="R217" s="30">
        <v>1</v>
      </c>
      <c r="S217" s="30" t="s">
        <v>259</v>
      </c>
      <c r="T217" s="31">
        <f>VLOOKUP(S217,definitions_list_lookup!$AI$12:$AJ$17,2,FALSE)</f>
        <v>4</v>
      </c>
      <c r="AB217" s="30"/>
      <c r="AG217" s="30">
        <v>16</v>
      </c>
      <c r="AH217" s="30">
        <v>90</v>
      </c>
      <c r="AI217" s="30">
        <v>51</v>
      </c>
      <c r="AJ217" s="30">
        <v>0</v>
      </c>
      <c r="AK217" s="30">
        <f t="shared" si="44"/>
        <v>-166.92747575745869</v>
      </c>
      <c r="AL217" s="30">
        <f t="shared" si="40"/>
        <v>193.07252424254131</v>
      </c>
      <c r="AM217" s="30">
        <f t="shared" si="45"/>
        <v>38.266309950653124</v>
      </c>
      <c r="AN217" s="30">
        <f t="shared" si="41"/>
        <v>283.07252424254131</v>
      </c>
      <c r="AO217" s="30">
        <f t="shared" si="42"/>
        <v>51.733690049346876</v>
      </c>
      <c r="AP217" s="31">
        <f t="shared" si="46"/>
        <v>13.072524242541306</v>
      </c>
      <c r="AQ217" s="31">
        <f t="shared" si="43"/>
        <v>51.733690049346876</v>
      </c>
    </row>
    <row r="218" spans="1:43" ht="42">
      <c r="A218" s="74">
        <v>43322</v>
      </c>
      <c r="B218" s="30" t="s">
        <v>1382</v>
      </c>
      <c r="C218" s="73"/>
      <c r="D218" s="30" t="s">
        <v>1383</v>
      </c>
      <c r="E218" s="30">
        <v>63</v>
      </c>
      <c r="F218" s="30">
        <v>4</v>
      </c>
      <c r="G218" s="67" t="str">
        <f t="shared" si="47"/>
        <v>63-4</v>
      </c>
      <c r="H218" s="2">
        <v>22</v>
      </c>
      <c r="I218" s="2">
        <v>24</v>
      </c>
      <c r="J218" s="68" t="str">
        <f>IF(((VLOOKUP($G218,Depth_Lookup!$A$3:$J$561,9,FALSE))-(I218/100))&gt;=0,"Good","Too Long")</f>
        <v>Good</v>
      </c>
      <c r="K218" s="69">
        <f>(VLOOKUP($G218,Depth_Lookup!$A$3:$J$561,10,FALSE))+(H218/100)</f>
        <v>167.01</v>
      </c>
      <c r="L218" s="69">
        <f>(VLOOKUP($G218,Depth_Lookup!$A$3:$J$561,10,FALSE))+(I218/100)</f>
        <v>167.03</v>
      </c>
      <c r="M218" s="34" t="s">
        <v>1381</v>
      </c>
      <c r="N218" s="1" t="s">
        <v>263</v>
      </c>
      <c r="O218" s="30" t="s">
        <v>153</v>
      </c>
      <c r="P218" s="30" t="s">
        <v>202</v>
      </c>
      <c r="Q218" s="31">
        <f>VLOOKUP(P218,[1]definitions_list_lookup!$AT$3:$AU$5,2,FALSE)</f>
        <v>1</v>
      </c>
      <c r="R218" s="30">
        <v>1.5</v>
      </c>
      <c r="S218" s="30" t="s">
        <v>259</v>
      </c>
      <c r="T218" s="31">
        <f>VLOOKUP(S218,definitions_list_lookup!$AI$12:$AJ$17,2,FALSE)</f>
        <v>4</v>
      </c>
      <c r="Y218" s="30" t="s">
        <v>1388</v>
      </c>
      <c r="AB218" s="30"/>
      <c r="AG218" s="30">
        <v>17</v>
      </c>
      <c r="AH218" s="30">
        <v>90</v>
      </c>
      <c r="AI218" s="30">
        <v>15</v>
      </c>
      <c r="AJ218" s="30">
        <v>0</v>
      </c>
      <c r="AK218" s="30">
        <f t="shared" si="44"/>
        <v>-131.23204785984737</v>
      </c>
      <c r="AL218" s="30">
        <f t="shared" si="40"/>
        <v>228.76795214015263</v>
      </c>
      <c r="AM218" s="30">
        <f t="shared" si="45"/>
        <v>67.876699444233552</v>
      </c>
      <c r="AN218" s="30">
        <f t="shared" si="41"/>
        <v>318.7679521401526</v>
      </c>
      <c r="AO218" s="30">
        <f t="shared" si="42"/>
        <v>22.123300555766448</v>
      </c>
      <c r="AP218" s="31">
        <f t="shared" si="46"/>
        <v>48.76795214015263</v>
      </c>
      <c r="AQ218" s="31">
        <f t="shared" si="43"/>
        <v>22.123300555766448</v>
      </c>
    </row>
    <row r="219" spans="1:43">
      <c r="A219" s="74">
        <v>43322</v>
      </c>
      <c r="B219" s="30" t="s">
        <v>1382</v>
      </c>
      <c r="C219" s="73"/>
      <c r="D219" s="30" t="s">
        <v>1383</v>
      </c>
      <c r="E219" s="30">
        <v>64</v>
      </c>
      <c r="F219" s="30">
        <v>1</v>
      </c>
      <c r="G219" s="67" t="str">
        <f t="shared" si="47"/>
        <v>64-1</v>
      </c>
      <c r="H219" s="2">
        <v>35.200000000000003</v>
      </c>
      <c r="I219" s="2">
        <v>35.700000000000003</v>
      </c>
      <c r="J219" s="68" t="str">
        <f>IF(((VLOOKUP($G219,Depth_Lookup!$A$3:$J$561,9,FALSE))-(I219/100))&gt;=0,"Good","Too Long")</f>
        <v>Good</v>
      </c>
      <c r="K219" s="69">
        <f>(VLOOKUP($G219,Depth_Lookup!$A$3:$J$561,10,FALSE))+(H219/100)</f>
        <v>168.05199999999999</v>
      </c>
      <c r="L219" s="69">
        <f>(VLOOKUP($G219,Depth_Lookup!$A$3:$J$561,10,FALSE))+(I219/100)</f>
        <v>168.05699999999999</v>
      </c>
      <c r="M219" s="34" t="s">
        <v>244</v>
      </c>
      <c r="N219" s="1"/>
      <c r="Q219" s="31" t="e">
        <f>VLOOKUP(P219,[1]definitions_list_lookup!$AT$3:$AU$5,2,FALSE)</f>
        <v>#N/A</v>
      </c>
      <c r="R219" s="30">
        <v>0.3</v>
      </c>
      <c r="S219" s="30" t="s">
        <v>158</v>
      </c>
      <c r="T219" s="31">
        <f>VLOOKUP(S219,definitions_list_lookup!$AI$12:$AJ$17,2,FALSE)</f>
        <v>1</v>
      </c>
      <c r="X219" s="30">
        <v>0.3</v>
      </c>
      <c r="Y219" s="30" t="s">
        <v>1389</v>
      </c>
      <c r="Z219" s="30" t="s">
        <v>244</v>
      </c>
      <c r="AB219" s="30"/>
      <c r="AG219" s="30">
        <v>26</v>
      </c>
      <c r="AH219" s="30">
        <v>270</v>
      </c>
      <c r="AI219" s="30">
        <v>32</v>
      </c>
      <c r="AJ219" s="30">
        <v>180</v>
      </c>
      <c r="AK219" s="30">
        <f t="shared" si="44"/>
        <v>37.973294919154228</v>
      </c>
      <c r="AL219" s="30">
        <f t="shared" si="40"/>
        <v>37.973294919154228</v>
      </c>
      <c r="AM219" s="30">
        <f t="shared" si="45"/>
        <v>51.596770204412124</v>
      </c>
      <c r="AN219" s="30">
        <f t="shared" si="41"/>
        <v>127.97329491915423</v>
      </c>
      <c r="AO219" s="30">
        <f t="shared" si="42"/>
        <v>38.403229795587876</v>
      </c>
      <c r="AP219" s="31">
        <f t="shared" si="46"/>
        <v>217.97329491915423</v>
      </c>
      <c r="AQ219" s="31">
        <f t="shared" si="43"/>
        <v>38.403229795587876</v>
      </c>
    </row>
    <row r="220" spans="1:43">
      <c r="A220" s="74">
        <v>43322</v>
      </c>
      <c r="B220" s="30" t="s">
        <v>1382</v>
      </c>
      <c r="C220" s="73"/>
      <c r="D220" s="30" t="s">
        <v>1383</v>
      </c>
      <c r="E220" s="30">
        <v>64</v>
      </c>
      <c r="F220" s="30">
        <v>1</v>
      </c>
      <c r="G220" s="67" t="str">
        <f t="shared" si="47"/>
        <v>64-1</v>
      </c>
      <c r="H220" s="2">
        <v>45</v>
      </c>
      <c r="I220" s="2">
        <v>45.4</v>
      </c>
      <c r="J220" s="68" t="str">
        <f>IF(((VLOOKUP($G220,Depth_Lookup!$A$3:$J$561,9,FALSE))-(I220/100))&gt;=0,"Good","Too Long")</f>
        <v>Good</v>
      </c>
      <c r="K220" s="69">
        <f>(VLOOKUP($G220,Depth_Lookup!$A$3:$J$561,10,FALSE))+(H220/100)</f>
        <v>168.14999999999998</v>
      </c>
      <c r="L220" s="69">
        <f>(VLOOKUP($G220,Depth_Lookup!$A$3:$J$561,10,FALSE))+(I220/100)</f>
        <v>168.154</v>
      </c>
      <c r="M220" s="34" t="s">
        <v>244</v>
      </c>
      <c r="N220" s="1"/>
      <c r="Q220" s="31" t="e">
        <f>VLOOKUP(P220,[1]definitions_list_lookup!$AT$3:$AU$5,2,FALSE)</f>
        <v>#N/A</v>
      </c>
      <c r="R220" s="30">
        <v>0.1</v>
      </c>
      <c r="S220" s="30" t="s">
        <v>158</v>
      </c>
      <c r="T220" s="31">
        <f>VLOOKUP(S220,definitions_list_lookup!$AI$12:$AJ$17,2,FALSE)</f>
        <v>1</v>
      </c>
      <c r="X220" s="30">
        <v>0.2</v>
      </c>
      <c r="Y220" s="30" t="s">
        <v>1389</v>
      </c>
      <c r="Z220" s="30" t="s">
        <v>244</v>
      </c>
      <c r="AB220" s="30"/>
      <c r="AG220" s="30">
        <v>59</v>
      </c>
      <c r="AH220" s="30">
        <v>270</v>
      </c>
      <c r="AI220" s="30">
        <v>30</v>
      </c>
      <c r="AJ220" s="30">
        <v>180</v>
      </c>
      <c r="AK220" s="30">
        <f t="shared" si="44"/>
        <v>70.867979763508913</v>
      </c>
      <c r="AL220" s="30">
        <f t="shared" si="40"/>
        <v>70.867979763508913</v>
      </c>
      <c r="AM220" s="30">
        <f t="shared" si="45"/>
        <v>29.582391064415276</v>
      </c>
      <c r="AN220" s="30">
        <f t="shared" si="41"/>
        <v>160.86797976350891</v>
      </c>
      <c r="AO220" s="30">
        <f t="shared" si="42"/>
        <v>60.417608935584724</v>
      </c>
      <c r="AP220" s="31">
        <f t="shared" si="46"/>
        <v>250.86797976350891</v>
      </c>
      <c r="AQ220" s="31">
        <f t="shared" si="43"/>
        <v>60.417608935584724</v>
      </c>
    </row>
    <row r="221" spans="1:43">
      <c r="A221" s="74">
        <v>43322</v>
      </c>
      <c r="B221" s="30" t="s">
        <v>1382</v>
      </c>
      <c r="C221" s="73"/>
      <c r="D221" s="30" t="s">
        <v>1383</v>
      </c>
      <c r="E221" s="30">
        <v>64</v>
      </c>
      <c r="F221" s="30">
        <v>2</v>
      </c>
      <c r="G221" s="67" t="str">
        <f t="shared" si="47"/>
        <v>64-2</v>
      </c>
      <c r="H221" s="2">
        <v>18.2</v>
      </c>
      <c r="I221" s="2">
        <v>18.399999999999999</v>
      </c>
      <c r="J221" s="68" t="str">
        <f>IF(((VLOOKUP($G221,Depth_Lookup!$A$3:$J$561,9,FALSE))-(I221/100))&gt;=0,"Good","Too Long")</f>
        <v>Good</v>
      </c>
      <c r="K221" s="69">
        <f>(VLOOKUP($G221,Depth_Lookup!$A$3:$J$561,10,FALSE))+(H221/100)</f>
        <v>168.63199999999998</v>
      </c>
      <c r="L221" s="69">
        <f>(VLOOKUP($G221,Depth_Lookup!$A$3:$J$561,10,FALSE))+(I221/100)</f>
        <v>168.63399999999999</v>
      </c>
      <c r="M221" s="34" t="s">
        <v>244</v>
      </c>
      <c r="N221" s="1"/>
      <c r="Q221" s="31" t="e">
        <f>VLOOKUP(P221,[1]definitions_list_lookup!$AT$3:$AU$5,2,FALSE)</f>
        <v>#N/A</v>
      </c>
      <c r="R221" s="30">
        <v>0.2</v>
      </c>
      <c r="S221" s="30" t="s">
        <v>158</v>
      </c>
      <c r="T221" s="31">
        <f>VLOOKUP(S221,definitions_list_lookup!$AI$12:$AJ$17,2,FALSE)</f>
        <v>1</v>
      </c>
      <c r="X221" s="30">
        <v>1</v>
      </c>
      <c r="Y221" s="30" t="s">
        <v>1389</v>
      </c>
      <c r="Z221" s="30" t="s">
        <v>244</v>
      </c>
      <c r="AB221" s="30"/>
      <c r="AG221" s="30">
        <v>36</v>
      </c>
      <c r="AH221" s="30">
        <v>90</v>
      </c>
      <c r="AI221" s="30">
        <v>13</v>
      </c>
      <c r="AJ221" s="30">
        <v>180</v>
      </c>
      <c r="AK221" s="30">
        <f t="shared" si="44"/>
        <v>-72.371679057480591</v>
      </c>
      <c r="AL221" s="30">
        <f t="shared" si="40"/>
        <v>287.62832094251939</v>
      </c>
      <c r="AM221" s="30">
        <f t="shared" si="45"/>
        <v>52.680231964532574</v>
      </c>
      <c r="AN221" s="30">
        <f t="shared" si="41"/>
        <v>17.628320942519409</v>
      </c>
      <c r="AO221" s="30">
        <f t="shared" si="42"/>
        <v>37.319768035467426</v>
      </c>
      <c r="AP221" s="31">
        <f t="shared" si="46"/>
        <v>107.62832094251939</v>
      </c>
      <c r="AQ221" s="31">
        <f t="shared" si="43"/>
        <v>37.319768035467426</v>
      </c>
    </row>
    <row r="222" spans="1:43">
      <c r="A222" s="74">
        <v>43322</v>
      </c>
      <c r="B222" s="30" t="s">
        <v>1382</v>
      </c>
      <c r="C222" s="73"/>
      <c r="D222" s="30" t="s">
        <v>1383</v>
      </c>
      <c r="E222" s="30">
        <v>64</v>
      </c>
      <c r="F222" s="30">
        <v>2</v>
      </c>
      <c r="G222" s="67" t="str">
        <f t="shared" si="47"/>
        <v>64-2</v>
      </c>
      <c r="H222" s="2">
        <v>34</v>
      </c>
      <c r="I222" s="2">
        <v>35</v>
      </c>
      <c r="J222" s="68" t="str">
        <f>IF(((VLOOKUP($G222,Depth_Lookup!$A$3:$J$561,9,FALSE))-(I222/100))&gt;=0,"Good","Too Long")</f>
        <v>Good</v>
      </c>
      <c r="K222" s="69">
        <f>(VLOOKUP($G222,Depth_Lookup!$A$3:$J$561,10,FALSE))+(H222/100)</f>
        <v>168.79</v>
      </c>
      <c r="L222" s="69">
        <f>(VLOOKUP($G222,Depth_Lookup!$A$3:$J$561,10,FALSE))+(I222/100)</f>
        <v>168.79999999999998</v>
      </c>
      <c r="M222" s="34" t="s">
        <v>244</v>
      </c>
      <c r="N222" s="1"/>
      <c r="Q222" s="31" t="e">
        <f>VLOOKUP(P222,[1]definitions_list_lookup!$AT$3:$AU$5,2,FALSE)</f>
        <v>#N/A</v>
      </c>
      <c r="R222" s="30">
        <v>1</v>
      </c>
      <c r="S222" s="30" t="s">
        <v>158</v>
      </c>
      <c r="T222" s="31">
        <f>VLOOKUP(S222,definitions_list_lookup!$AI$12:$AJ$17,2,FALSE)</f>
        <v>1</v>
      </c>
      <c r="X222" s="30">
        <v>4</v>
      </c>
      <c r="Y222" s="30" t="s">
        <v>1388</v>
      </c>
      <c r="Z222" s="30" t="s">
        <v>244</v>
      </c>
      <c r="AB222" s="30" t="s">
        <v>1407</v>
      </c>
      <c r="AG222" s="30">
        <v>20</v>
      </c>
      <c r="AH222" s="30">
        <v>90</v>
      </c>
      <c r="AI222" s="30">
        <v>2</v>
      </c>
      <c r="AJ222" s="30">
        <v>0</v>
      </c>
      <c r="AK222" s="30">
        <f t="shared" si="44"/>
        <v>-95.480412620122024</v>
      </c>
      <c r="AL222" s="30">
        <f t="shared" si="40"/>
        <v>264.51958737987798</v>
      </c>
      <c r="AM222" s="30">
        <f t="shared" si="45"/>
        <v>69.915484482935909</v>
      </c>
      <c r="AN222" s="30">
        <f t="shared" si="41"/>
        <v>354.51958737987798</v>
      </c>
      <c r="AO222" s="30">
        <f t="shared" si="42"/>
        <v>20.084515517064091</v>
      </c>
      <c r="AP222" s="31">
        <f t="shared" si="46"/>
        <v>84.519587379877976</v>
      </c>
      <c r="AQ222" s="31">
        <f t="shared" si="43"/>
        <v>20.084515517064091</v>
      </c>
    </row>
    <row r="223" spans="1:43">
      <c r="A223" s="74">
        <v>43322</v>
      </c>
      <c r="B223" s="30" t="s">
        <v>1382</v>
      </c>
      <c r="C223" s="73"/>
      <c r="D223" s="30" t="s">
        <v>1383</v>
      </c>
      <c r="E223" s="30">
        <v>64</v>
      </c>
      <c r="F223" s="30">
        <v>2</v>
      </c>
      <c r="G223" s="67" t="str">
        <f t="shared" si="47"/>
        <v>64-2</v>
      </c>
      <c r="H223" s="2">
        <v>38</v>
      </c>
      <c r="I223" s="2">
        <v>38.700000000000003</v>
      </c>
      <c r="J223" s="68" t="str">
        <f>IF(((VLOOKUP($G223,Depth_Lookup!$A$3:$J$561,9,FALSE))-(I223/100))&gt;=0,"Good","Too Long")</f>
        <v>Good</v>
      </c>
      <c r="K223" s="69">
        <f>(VLOOKUP($G223,Depth_Lookup!$A$3:$J$561,10,FALSE))+(H223/100)</f>
        <v>168.82999999999998</v>
      </c>
      <c r="L223" s="69">
        <f>(VLOOKUP($G223,Depth_Lookup!$A$3:$J$561,10,FALSE))+(I223/100)</f>
        <v>168.83699999999999</v>
      </c>
      <c r="M223" s="34" t="s">
        <v>244</v>
      </c>
      <c r="N223" s="1"/>
      <c r="Q223" s="31" t="e">
        <f>VLOOKUP(P223,[1]definitions_list_lookup!$AT$3:$AU$5,2,FALSE)</f>
        <v>#N/A</v>
      </c>
      <c r="R223" s="30">
        <v>0.5</v>
      </c>
      <c r="S223" s="30" t="s">
        <v>158</v>
      </c>
      <c r="T223" s="31">
        <f>VLOOKUP(S223,definitions_list_lookup!$AI$12:$AJ$17,2,FALSE)</f>
        <v>1</v>
      </c>
      <c r="X223" s="30">
        <v>4.2</v>
      </c>
      <c r="Y223" s="30" t="s">
        <v>1389</v>
      </c>
      <c r="Z223" s="30" t="s">
        <v>244</v>
      </c>
      <c r="AB223" s="30"/>
      <c r="AG223" s="30">
        <v>9</v>
      </c>
      <c r="AH223" s="30">
        <v>270</v>
      </c>
      <c r="AI223" s="30">
        <v>53</v>
      </c>
      <c r="AJ223" s="30">
        <v>0</v>
      </c>
      <c r="AK223" s="30">
        <f t="shared" si="44"/>
        <v>173.19387313659314</v>
      </c>
      <c r="AL223" s="30">
        <f t="shared" si="40"/>
        <v>173.19387313659314</v>
      </c>
      <c r="AM223" s="30">
        <f t="shared" si="45"/>
        <v>36.805438654327283</v>
      </c>
      <c r="AN223" s="30">
        <f t="shared" si="41"/>
        <v>263.19387313659314</v>
      </c>
      <c r="AO223" s="30">
        <f t="shared" si="42"/>
        <v>53.194561345672717</v>
      </c>
      <c r="AP223" s="31">
        <f t="shared" si="46"/>
        <v>353.19387313659314</v>
      </c>
      <c r="AQ223" s="31">
        <f t="shared" si="43"/>
        <v>53.194561345672717</v>
      </c>
    </row>
    <row r="224" spans="1:43">
      <c r="A224" s="74">
        <v>43322</v>
      </c>
      <c r="B224" s="30" t="s">
        <v>1382</v>
      </c>
      <c r="C224" s="73"/>
      <c r="D224" s="30" t="s">
        <v>1383</v>
      </c>
      <c r="E224" s="30">
        <v>64</v>
      </c>
      <c r="F224" s="30">
        <v>4</v>
      </c>
      <c r="G224" s="67" t="str">
        <f t="shared" si="47"/>
        <v>64-4</v>
      </c>
      <c r="H224" s="2">
        <v>47</v>
      </c>
      <c r="I224" s="2">
        <v>47.6</v>
      </c>
      <c r="J224" s="68" t="str">
        <f>IF(((VLOOKUP($G224,Depth_Lookup!$A$3:$J$561,9,FALSE))-(I224/100))&gt;=0,"Good","Too Long")</f>
        <v>Good</v>
      </c>
      <c r="K224" s="69">
        <f>(VLOOKUP($G224,Depth_Lookup!$A$3:$J$561,10,FALSE))+(H224/100)</f>
        <v>170.36500000000001</v>
      </c>
      <c r="L224" s="69">
        <f>(VLOOKUP($G224,Depth_Lookup!$A$3:$J$561,10,FALSE))+(I224/100)</f>
        <v>170.37100000000001</v>
      </c>
      <c r="M224" s="34" t="s">
        <v>244</v>
      </c>
      <c r="N224" s="1"/>
      <c r="Q224" s="31" t="e">
        <f>VLOOKUP(P224,[1]definitions_list_lookup!$AT$3:$AU$5,2,FALSE)</f>
        <v>#N/A</v>
      </c>
      <c r="R224" s="30">
        <v>0.5</v>
      </c>
      <c r="S224" s="30" t="s">
        <v>158</v>
      </c>
      <c r="T224" s="31">
        <f>VLOOKUP(S224,definitions_list_lookup!$AI$12:$AJ$17,2,FALSE)</f>
        <v>1</v>
      </c>
      <c r="X224" s="30">
        <v>1</v>
      </c>
      <c r="Y224" s="30" t="s">
        <v>1388</v>
      </c>
      <c r="Z224" s="30" t="s">
        <v>244</v>
      </c>
      <c r="AB224" s="30"/>
      <c r="AG224" s="30">
        <v>17</v>
      </c>
      <c r="AH224" s="30">
        <v>90</v>
      </c>
      <c r="AI224" s="30">
        <v>36</v>
      </c>
      <c r="AJ224" s="30">
        <v>0</v>
      </c>
      <c r="AK224" s="30">
        <f t="shared" si="44"/>
        <v>-157.178535697054</v>
      </c>
      <c r="AL224" s="30">
        <f t="shared" si="40"/>
        <v>202.821464302946</v>
      </c>
      <c r="AM224" s="30">
        <f t="shared" si="45"/>
        <v>51.753116392120809</v>
      </c>
      <c r="AN224" s="30">
        <f t="shared" si="41"/>
        <v>292.82146430294597</v>
      </c>
      <c r="AO224" s="30">
        <f t="shared" si="42"/>
        <v>38.246883607879191</v>
      </c>
      <c r="AP224" s="31">
        <f t="shared" si="46"/>
        <v>22.821464302945998</v>
      </c>
      <c r="AQ224" s="31">
        <f t="shared" si="43"/>
        <v>38.246883607879191</v>
      </c>
    </row>
    <row r="225" spans="1:43" ht="42">
      <c r="A225" s="74"/>
      <c r="B225" s="30" t="s">
        <v>1382</v>
      </c>
      <c r="C225" s="73"/>
      <c r="D225" s="30" t="s">
        <v>1383</v>
      </c>
      <c r="E225" s="30">
        <v>65</v>
      </c>
      <c r="F225" s="30">
        <v>1</v>
      </c>
      <c r="G225" s="67" t="str">
        <f t="shared" si="47"/>
        <v>65-1</v>
      </c>
      <c r="H225" s="2">
        <v>87.4</v>
      </c>
      <c r="I225" s="2">
        <v>90.4</v>
      </c>
      <c r="J225" s="68" t="str">
        <f>IF(((VLOOKUP($G225,[2]Depth_Lookup!$A$3:$J$561,9,FALSE))-(I225/100))&gt;=0,"Good","Too Long")</f>
        <v>Good</v>
      </c>
      <c r="K225" s="69">
        <f>(VLOOKUP($G225,Depth_Lookup!$A$3:$J$561,10,FALSE))+(H225/100)</f>
        <v>171.57399999999998</v>
      </c>
      <c r="L225" s="69">
        <f>(VLOOKUP($G225,Depth_Lookup!$A$3:$J$561,10,FALSE))+(I225/100)</f>
        <v>171.60399999999998</v>
      </c>
      <c r="M225" s="34" t="s">
        <v>1381</v>
      </c>
      <c r="N225" s="1" t="s">
        <v>263</v>
      </c>
      <c r="O225" s="30" t="s">
        <v>153</v>
      </c>
      <c r="P225" s="30" t="s">
        <v>203</v>
      </c>
      <c r="Q225" s="31">
        <f>VLOOKUP(P225,[1]definitions_list_lookup!$AT$3:$AU$5,2,FALSE)</f>
        <v>2</v>
      </c>
      <c r="R225" s="30">
        <v>2</v>
      </c>
      <c r="S225" s="30" t="s">
        <v>259</v>
      </c>
      <c r="T225" s="31">
        <f>VLOOKUP(S225,[2]definitions_list_lookup!$AI$12:$AJ$17,2,FALSE)</f>
        <v>4</v>
      </c>
      <c r="AA225" s="30" t="s">
        <v>167</v>
      </c>
      <c r="AB225" s="30"/>
      <c r="AG225" s="30">
        <v>45</v>
      </c>
      <c r="AH225" s="30">
        <v>90</v>
      </c>
      <c r="AI225" s="30">
        <v>36</v>
      </c>
      <c r="AJ225" s="30">
        <v>0</v>
      </c>
      <c r="AK225" s="30">
        <f t="shared" si="44"/>
        <v>-126</v>
      </c>
      <c r="AL225" s="30">
        <f t="shared" si="40"/>
        <v>234</v>
      </c>
      <c r="AM225" s="30">
        <f t="shared" si="45"/>
        <v>38.973447336865654</v>
      </c>
      <c r="AN225" s="30">
        <f t="shared" si="41"/>
        <v>324</v>
      </c>
      <c r="AO225" s="30">
        <f t="shared" si="42"/>
        <v>51.026552663134346</v>
      </c>
      <c r="AP225" s="31">
        <f t="shared" si="46"/>
        <v>54</v>
      </c>
      <c r="AQ225" s="31">
        <f t="shared" si="43"/>
        <v>51.026552663134346</v>
      </c>
    </row>
    <row r="226" spans="1:43">
      <c r="A226" s="30"/>
      <c r="B226" s="30" t="s">
        <v>1382</v>
      </c>
      <c r="C226" s="73"/>
      <c r="D226" s="30" t="s">
        <v>1383</v>
      </c>
      <c r="E226" s="30">
        <v>65</v>
      </c>
      <c r="F226" s="30">
        <v>2</v>
      </c>
      <c r="G226" s="67" t="str">
        <f t="shared" si="47"/>
        <v>65-2</v>
      </c>
      <c r="H226" s="2">
        <v>62.8</v>
      </c>
      <c r="I226" s="2">
        <v>63.7</v>
      </c>
      <c r="J226" s="68" t="str">
        <f>IF(((VLOOKUP($G226,[2]Depth_Lookup!$A$3:$J$561,9,FALSE))-(I226/100))&gt;=0,"Good","Too Long")</f>
        <v>Good</v>
      </c>
      <c r="K226" s="69">
        <f>(VLOOKUP($G226,Depth_Lookup!$A$3:$J$561,10,FALSE))+(H226/100)</f>
        <v>172.26799999999997</v>
      </c>
      <c r="L226" s="69">
        <f>(VLOOKUP($G226,Depth_Lookup!$A$3:$J$561,10,FALSE))+(I226/100)</f>
        <v>172.27699999999999</v>
      </c>
      <c r="M226" s="34" t="s">
        <v>244</v>
      </c>
      <c r="N226" s="1"/>
      <c r="Q226" s="31" t="e">
        <f>VLOOKUP(P226,[1]definitions_list_lookup!$AT$3:$AU$5,2,FALSE)</f>
        <v>#N/A</v>
      </c>
      <c r="R226" s="30">
        <v>1</v>
      </c>
      <c r="S226" s="30" t="s">
        <v>159</v>
      </c>
      <c r="T226" s="31">
        <f>VLOOKUP(S226,[2]definitions_list_lookup!$AI$12:$AJ$17,2,FALSE)</f>
        <v>2</v>
      </c>
      <c r="Y226" s="30" t="s">
        <v>1389</v>
      </c>
      <c r="Z226" s="30" t="s">
        <v>244</v>
      </c>
      <c r="AA226" s="30" t="s">
        <v>167</v>
      </c>
      <c r="AB226" s="30"/>
      <c r="AG226" s="30">
        <v>59</v>
      </c>
      <c r="AH226" s="30">
        <v>270</v>
      </c>
      <c r="AI226" s="30">
        <v>58</v>
      </c>
      <c r="AJ226" s="30">
        <v>180</v>
      </c>
      <c r="AK226" s="30">
        <f t="shared" si="44"/>
        <v>46.122125767461625</v>
      </c>
      <c r="AL226" s="30">
        <f t="shared" si="40"/>
        <v>46.122125767461625</v>
      </c>
      <c r="AM226" s="30">
        <f t="shared" si="45"/>
        <v>23.417998270469131</v>
      </c>
      <c r="AN226" s="30">
        <f t="shared" si="41"/>
        <v>136.12212576746163</v>
      </c>
      <c r="AO226" s="30">
        <f t="shared" si="42"/>
        <v>66.582001729530873</v>
      </c>
      <c r="AP226" s="31">
        <f t="shared" si="46"/>
        <v>226.12212576746163</v>
      </c>
      <c r="AQ226" s="31">
        <f t="shared" si="43"/>
        <v>66.582001729530873</v>
      </c>
    </row>
    <row r="227" spans="1:43">
      <c r="B227" s="30" t="s">
        <v>1382</v>
      </c>
      <c r="C227" s="73"/>
      <c r="D227" s="30" t="s">
        <v>1383</v>
      </c>
      <c r="E227" s="30">
        <v>65</v>
      </c>
      <c r="F227" s="30">
        <v>3</v>
      </c>
      <c r="G227" s="67" t="str">
        <f t="shared" si="47"/>
        <v>65-3</v>
      </c>
      <c r="H227" s="2">
        <v>12</v>
      </c>
      <c r="I227" s="2">
        <v>13</v>
      </c>
      <c r="J227" s="68" t="str">
        <f>IF(((VLOOKUP($G227,[2]Depth_Lookup!$A$3:$J$561,9,FALSE))-(I227/100))&gt;=0,"Good","Too Long")</f>
        <v>Good</v>
      </c>
      <c r="K227" s="69">
        <f>(VLOOKUP($G227,Depth_Lookup!$A$3:$J$561,10,FALSE))+(H227/100)</f>
        <v>172.535</v>
      </c>
      <c r="L227" s="69">
        <f>(VLOOKUP($G227,Depth_Lookup!$A$3:$J$561,10,FALSE))+(I227/100)</f>
        <v>172.54499999999999</v>
      </c>
      <c r="M227" s="34" t="s">
        <v>244</v>
      </c>
      <c r="N227" s="1"/>
      <c r="Q227" s="31" t="e">
        <f>VLOOKUP(P227,[1]definitions_list_lookup!$AT$3:$AU$5,2,FALSE)</f>
        <v>#N/A</v>
      </c>
      <c r="R227" s="30">
        <v>0.6</v>
      </c>
      <c r="S227" s="30" t="s">
        <v>158</v>
      </c>
      <c r="T227" s="31">
        <f>VLOOKUP(S227,[2]definitions_list_lookup!$AI$12:$AJ$17,2,FALSE)</f>
        <v>1</v>
      </c>
      <c r="X227" s="30">
        <v>1</v>
      </c>
      <c r="Y227" s="30" t="s">
        <v>1389</v>
      </c>
      <c r="Z227" s="30" t="s">
        <v>244</v>
      </c>
      <c r="AB227" s="30"/>
      <c r="AG227" s="30">
        <v>71</v>
      </c>
      <c r="AH227" s="30">
        <v>90</v>
      </c>
      <c r="AI227" s="30">
        <v>68</v>
      </c>
      <c r="AJ227" s="30">
        <v>0</v>
      </c>
      <c r="AK227" s="30">
        <f t="shared" si="44"/>
        <v>-130.43898857882954</v>
      </c>
      <c r="AL227" s="30">
        <f t="shared" si="40"/>
        <v>229.56101142117046</v>
      </c>
      <c r="AM227" s="30">
        <f t="shared" si="45"/>
        <v>14.685078129680612</v>
      </c>
      <c r="AN227" s="30">
        <f t="shared" si="41"/>
        <v>319.56101142117046</v>
      </c>
      <c r="AO227" s="30">
        <f t="shared" si="42"/>
        <v>75.314921870319381</v>
      </c>
      <c r="AP227" s="31">
        <f t="shared" si="46"/>
        <v>49.561011421170463</v>
      </c>
      <c r="AQ227" s="31">
        <f t="shared" si="43"/>
        <v>75.314921870319381</v>
      </c>
    </row>
    <row r="228" spans="1:43">
      <c r="B228" s="30" t="s">
        <v>1382</v>
      </c>
      <c r="C228" s="73"/>
      <c r="D228" s="30" t="s">
        <v>1383</v>
      </c>
      <c r="E228" s="30">
        <v>65</v>
      </c>
      <c r="F228" s="30">
        <v>3</v>
      </c>
      <c r="G228" s="67" t="str">
        <f t="shared" si="47"/>
        <v>65-3</v>
      </c>
      <c r="H228" s="2">
        <v>20</v>
      </c>
      <c r="I228" s="2">
        <v>22</v>
      </c>
      <c r="J228" s="68" t="str">
        <f>IF(((VLOOKUP($G228,[2]Depth_Lookup!$A$3:$J$561,9,FALSE))-(I228/100))&gt;=0,"Good","Too Long")</f>
        <v>Good</v>
      </c>
      <c r="K228" s="69">
        <f>(VLOOKUP($G228,Depth_Lookup!$A$3:$J$561,10,FALSE))+(H228/100)</f>
        <v>172.61499999999998</v>
      </c>
      <c r="L228" s="69">
        <f>(VLOOKUP($G228,Depth_Lookup!$A$3:$J$561,10,FALSE))+(I228/100)</f>
        <v>172.63499999999999</v>
      </c>
      <c r="M228" s="34" t="s">
        <v>1381</v>
      </c>
      <c r="N228" s="1" t="s">
        <v>155</v>
      </c>
      <c r="O228" s="30" t="s">
        <v>153</v>
      </c>
      <c r="P228" s="30" t="s">
        <v>202</v>
      </c>
      <c r="Q228" s="31">
        <f>VLOOKUP(P228,[1]definitions_list_lookup!$AT$3:$AU$5,2,FALSE)</f>
        <v>1</v>
      </c>
      <c r="R228" s="30">
        <v>1.9</v>
      </c>
      <c r="S228" s="30" t="s">
        <v>159</v>
      </c>
      <c r="T228" s="31">
        <f>VLOOKUP(S228,[2]definitions_list_lookup!$AI$12:$AJ$17,2,FALSE)</f>
        <v>2</v>
      </c>
      <c r="AB228" s="30" t="s">
        <v>1488</v>
      </c>
      <c r="AG228" s="30">
        <v>44</v>
      </c>
      <c r="AH228" s="30">
        <v>270</v>
      </c>
      <c r="AI228" s="30">
        <v>54</v>
      </c>
      <c r="AJ228" s="30">
        <v>180</v>
      </c>
      <c r="AK228" s="30">
        <f t="shared" si="44"/>
        <v>35.054035775341134</v>
      </c>
      <c r="AL228" s="30">
        <f t="shared" si="40"/>
        <v>35.054035775341134</v>
      </c>
      <c r="AM228" s="30">
        <f t="shared" si="45"/>
        <v>30.742299047385536</v>
      </c>
      <c r="AN228" s="30">
        <f t="shared" si="41"/>
        <v>125.05403577534113</v>
      </c>
      <c r="AO228" s="30">
        <f t="shared" si="42"/>
        <v>59.257700952614464</v>
      </c>
      <c r="AP228" s="31">
        <f t="shared" si="46"/>
        <v>215.05403577534113</v>
      </c>
      <c r="AQ228" s="31">
        <f t="shared" si="43"/>
        <v>59.257700952614464</v>
      </c>
    </row>
    <row r="229" spans="1:43">
      <c r="B229" s="30" t="s">
        <v>1382</v>
      </c>
      <c r="C229" s="73"/>
      <c r="D229" s="30" t="s">
        <v>1383</v>
      </c>
      <c r="E229" s="30">
        <v>65</v>
      </c>
      <c r="F229" s="30">
        <v>4</v>
      </c>
      <c r="G229" s="67" t="str">
        <f t="shared" si="47"/>
        <v>65-4</v>
      </c>
      <c r="H229" s="2">
        <v>63.4</v>
      </c>
      <c r="I229" s="2">
        <v>64.5</v>
      </c>
      <c r="J229" s="68" t="str">
        <f>IF(((VLOOKUP($G229,[2]Depth_Lookup!$A$3:$J$561,9,FALSE))-(I229/100))&gt;=0,"Good","Too Long")</f>
        <v>Good</v>
      </c>
      <c r="K229" s="69">
        <f>(VLOOKUP($G229,Depth_Lookup!$A$3:$J$561,10,FALSE))+(H229/100)</f>
        <v>173.58399999999997</v>
      </c>
      <c r="L229" s="69">
        <f>(VLOOKUP($G229,Depth_Lookup!$A$3:$J$561,10,FALSE))+(I229/100)</f>
        <v>173.595</v>
      </c>
      <c r="M229" s="34" t="s">
        <v>244</v>
      </c>
      <c r="N229" s="1"/>
      <c r="Q229" s="31" t="e">
        <f>VLOOKUP(P229,[1]definitions_list_lookup!$AT$3:$AU$5,2,FALSE)</f>
        <v>#N/A</v>
      </c>
      <c r="R229" s="30">
        <v>0.3</v>
      </c>
      <c r="S229" s="30" t="s">
        <v>158</v>
      </c>
      <c r="T229" s="31">
        <f>VLOOKUP(S229,[2]definitions_list_lookup!$AI$12:$AJ$17,2,FALSE)</f>
        <v>1</v>
      </c>
      <c r="Z229" s="30" t="s">
        <v>244</v>
      </c>
      <c r="AB229" s="30"/>
      <c r="AG229" s="30">
        <v>45</v>
      </c>
      <c r="AH229" s="30">
        <v>270</v>
      </c>
      <c r="AI229" s="30">
        <v>24</v>
      </c>
      <c r="AJ229" s="30">
        <v>180</v>
      </c>
      <c r="AK229" s="30">
        <f t="shared" si="44"/>
        <v>66</v>
      </c>
      <c r="AL229" s="30">
        <f t="shared" si="40"/>
        <v>66</v>
      </c>
      <c r="AM229" s="30">
        <f t="shared" si="45"/>
        <v>42.413119163753095</v>
      </c>
      <c r="AN229" s="30">
        <f t="shared" si="41"/>
        <v>156</v>
      </c>
      <c r="AO229" s="30">
        <f t="shared" si="42"/>
        <v>47.586880836246905</v>
      </c>
      <c r="AP229" s="31">
        <f t="shared" si="46"/>
        <v>246</v>
      </c>
      <c r="AQ229" s="31">
        <f t="shared" si="43"/>
        <v>47.586880836246905</v>
      </c>
    </row>
    <row r="230" spans="1:43">
      <c r="B230" s="30" t="s">
        <v>1382</v>
      </c>
      <c r="C230" s="73"/>
      <c r="D230" s="30" t="s">
        <v>1383</v>
      </c>
      <c r="E230" s="30">
        <v>66</v>
      </c>
      <c r="F230" s="30">
        <v>1</v>
      </c>
      <c r="G230" s="67" t="str">
        <f t="shared" si="47"/>
        <v>66-1</v>
      </c>
      <c r="H230" s="2">
        <v>32.5</v>
      </c>
      <c r="I230" s="2">
        <v>34</v>
      </c>
      <c r="J230" s="68" t="str">
        <f>IF(((VLOOKUP($G230,[2]Depth_Lookup!$A$3:$J$561,9,FALSE))-(I230/100))&gt;=0,"Good","Too Long")</f>
        <v>Good</v>
      </c>
      <c r="K230" s="69">
        <f>(VLOOKUP($G230,Depth_Lookup!$A$3:$J$561,10,FALSE))+(H230/100)</f>
        <v>174.02499999999998</v>
      </c>
      <c r="L230" s="69">
        <f>(VLOOKUP($G230,Depth_Lookup!$A$3:$J$561,10,FALSE))+(I230/100)</f>
        <v>174.04</v>
      </c>
      <c r="M230" s="34" t="s">
        <v>244</v>
      </c>
      <c r="N230" s="1"/>
      <c r="Q230" s="31" t="e">
        <f>VLOOKUP(P230,[1]definitions_list_lookup!$AT$3:$AU$5,2,FALSE)</f>
        <v>#N/A</v>
      </c>
      <c r="R230" s="30">
        <v>0.2</v>
      </c>
      <c r="S230" s="30" t="s">
        <v>158</v>
      </c>
      <c r="T230" s="31">
        <f>VLOOKUP(S230,[2]definitions_list_lookup!$AI$12:$AJ$17,2,FALSE)</f>
        <v>1</v>
      </c>
      <c r="X230" s="30">
        <v>0.5</v>
      </c>
      <c r="Y230" s="30" t="s">
        <v>1388</v>
      </c>
      <c r="Z230" s="30" t="s">
        <v>244</v>
      </c>
      <c r="AB230" s="30"/>
      <c r="AG230" s="30">
        <v>69</v>
      </c>
      <c r="AH230" s="30">
        <v>270</v>
      </c>
      <c r="AI230" s="30">
        <v>68</v>
      </c>
      <c r="AJ230" s="30">
        <v>0</v>
      </c>
      <c r="AK230" s="30">
        <f t="shared" si="44"/>
        <v>133.53411517953691</v>
      </c>
      <c r="AL230" s="30">
        <f t="shared" si="40"/>
        <v>133.53411517953691</v>
      </c>
      <c r="AM230" s="30">
        <f t="shared" si="45"/>
        <v>15.55123374634913</v>
      </c>
      <c r="AN230" s="30">
        <f t="shared" si="41"/>
        <v>223.53411517953691</v>
      </c>
      <c r="AO230" s="30">
        <f t="shared" si="42"/>
        <v>74.448766253650874</v>
      </c>
      <c r="AP230" s="31">
        <f t="shared" si="46"/>
        <v>313.53411517953691</v>
      </c>
      <c r="AQ230" s="31">
        <f t="shared" si="43"/>
        <v>74.448766253650874</v>
      </c>
    </row>
    <row r="231" spans="1:43">
      <c r="B231" s="30" t="s">
        <v>1382</v>
      </c>
      <c r="C231" s="73"/>
      <c r="D231" s="30" t="s">
        <v>1383</v>
      </c>
      <c r="E231" s="30">
        <v>66</v>
      </c>
      <c r="F231" s="30">
        <v>1</v>
      </c>
      <c r="G231" s="67" t="str">
        <f t="shared" si="47"/>
        <v>66-1</v>
      </c>
      <c r="H231" s="2">
        <v>42</v>
      </c>
      <c r="I231" s="2">
        <v>43.7</v>
      </c>
      <c r="J231" s="68" t="str">
        <f>IF(((VLOOKUP($G231,[2]Depth_Lookup!$A$3:$J$561,9,FALSE))-(I231/100))&gt;=0,"Good","Too Long")</f>
        <v>Good</v>
      </c>
      <c r="K231" s="69">
        <f>(VLOOKUP($G231,Depth_Lookup!$A$3:$J$561,10,FALSE))+(H231/100)</f>
        <v>174.11999999999998</v>
      </c>
      <c r="L231" s="69">
        <f>(VLOOKUP($G231,Depth_Lookup!$A$3:$J$561,10,FALSE))+(I231/100)</f>
        <v>174.137</v>
      </c>
      <c r="M231" s="34" t="s">
        <v>1381</v>
      </c>
      <c r="N231" s="1" t="s">
        <v>155</v>
      </c>
      <c r="O231" s="30" t="s">
        <v>153</v>
      </c>
      <c r="P231" s="30" t="s">
        <v>201</v>
      </c>
      <c r="Q231" s="31">
        <f>VLOOKUP(P231,[1]definitions_list_lookup!$AT$3:$AU$5,2,FALSE)</f>
        <v>0</v>
      </c>
      <c r="R231" s="30">
        <v>2</v>
      </c>
      <c r="S231" s="30" t="s">
        <v>159</v>
      </c>
      <c r="T231" s="31">
        <f>VLOOKUP(S231,[2]definitions_list_lookup!$AI$12:$AJ$17,2,FALSE)</f>
        <v>2</v>
      </c>
      <c r="Z231" s="30" t="s">
        <v>243</v>
      </c>
      <c r="AA231" s="30" t="s">
        <v>167</v>
      </c>
      <c r="AB231" s="30"/>
      <c r="AG231" s="30">
        <v>71</v>
      </c>
      <c r="AH231" s="30">
        <v>270</v>
      </c>
      <c r="AI231" s="30">
        <v>72</v>
      </c>
      <c r="AJ231" s="30">
        <v>0</v>
      </c>
      <c r="AK231" s="30">
        <f t="shared" si="44"/>
        <v>136.66109023930096</v>
      </c>
      <c r="AL231" s="30">
        <f t="shared" si="40"/>
        <v>136.66109023930096</v>
      </c>
      <c r="AM231" s="30">
        <f t="shared" si="45"/>
        <v>13.296002731874333</v>
      </c>
      <c r="AN231" s="30">
        <f t="shared" si="41"/>
        <v>226.66109023930096</v>
      </c>
      <c r="AO231" s="30">
        <f t="shared" si="42"/>
        <v>76.703997268125661</v>
      </c>
      <c r="AP231" s="31">
        <f t="shared" si="46"/>
        <v>316.66109023930096</v>
      </c>
      <c r="AQ231" s="31">
        <f t="shared" si="43"/>
        <v>76.703997268125661</v>
      </c>
    </row>
    <row r="232" spans="1:43">
      <c r="B232" s="30" t="s">
        <v>1382</v>
      </c>
      <c r="C232" s="73"/>
      <c r="D232" s="30" t="s">
        <v>1383</v>
      </c>
      <c r="E232" s="30">
        <v>66</v>
      </c>
      <c r="F232" s="30">
        <v>1</v>
      </c>
      <c r="G232" s="67" t="str">
        <f t="shared" si="47"/>
        <v>66-1</v>
      </c>
      <c r="H232" s="2">
        <v>72</v>
      </c>
      <c r="I232" s="2">
        <v>77</v>
      </c>
      <c r="J232" s="68" t="str">
        <f>IF(((VLOOKUP($G232,[2]Depth_Lookup!$A$3:$J$561,9,FALSE))-(I232/100))&gt;=0,"Good","Too Long")</f>
        <v>Good</v>
      </c>
      <c r="K232" s="69">
        <f>(VLOOKUP($G232,Depth_Lookup!$A$3:$J$561,10,FALSE))+(H232/100)</f>
        <v>174.42</v>
      </c>
      <c r="L232" s="69">
        <f>(VLOOKUP($G232,Depth_Lookup!$A$3:$J$561,10,FALSE))+(I232/100)</f>
        <v>174.47</v>
      </c>
      <c r="M232" s="34" t="s">
        <v>1381</v>
      </c>
      <c r="N232" s="1" t="s">
        <v>155</v>
      </c>
      <c r="O232" s="30" t="s">
        <v>153</v>
      </c>
      <c r="P232" s="30" t="s">
        <v>201</v>
      </c>
      <c r="Q232" s="31">
        <f>VLOOKUP(P232,[1]definitions_list_lookup!$AT$3:$AU$5,2,FALSE)</f>
        <v>0</v>
      </c>
      <c r="R232" s="30">
        <v>4</v>
      </c>
      <c r="S232" s="30" t="s">
        <v>258</v>
      </c>
      <c r="T232" s="31">
        <f>VLOOKUP(S232,[2]definitions_list_lookup!$AI$12:$AJ$17,2,FALSE)</f>
        <v>3</v>
      </c>
      <c r="Z232" s="30" t="s">
        <v>243</v>
      </c>
      <c r="AA232" s="30" t="s">
        <v>167</v>
      </c>
      <c r="AB232" s="30" t="s">
        <v>1489</v>
      </c>
      <c r="AG232" s="30">
        <v>47</v>
      </c>
      <c r="AH232" s="30">
        <v>270</v>
      </c>
      <c r="AI232" s="30">
        <v>51</v>
      </c>
      <c r="AJ232" s="30">
        <v>0</v>
      </c>
      <c r="AK232" s="30">
        <f t="shared" si="44"/>
        <v>139.02937401301085</v>
      </c>
      <c r="AL232" s="30">
        <f t="shared" si="40"/>
        <v>139.02937401301085</v>
      </c>
      <c r="AM232" s="30">
        <f t="shared" si="45"/>
        <v>31.442618645561037</v>
      </c>
      <c r="AN232" s="30">
        <f t="shared" si="41"/>
        <v>229.02937401301085</v>
      </c>
      <c r="AO232" s="30">
        <f t="shared" si="42"/>
        <v>58.557381354438959</v>
      </c>
      <c r="AP232" s="31">
        <f t="shared" si="46"/>
        <v>319.02937401301085</v>
      </c>
      <c r="AQ232" s="31">
        <f t="shared" si="43"/>
        <v>58.557381354438959</v>
      </c>
    </row>
    <row r="233" spans="1:43" ht="28">
      <c r="B233" s="30" t="s">
        <v>1382</v>
      </c>
      <c r="C233" s="73"/>
      <c r="D233" s="30" t="s">
        <v>1383</v>
      </c>
      <c r="E233" s="30">
        <v>66</v>
      </c>
      <c r="F233" s="30">
        <v>2</v>
      </c>
      <c r="G233" s="67" t="str">
        <f t="shared" si="47"/>
        <v>66-2</v>
      </c>
      <c r="H233" s="2">
        <v>0</v>
      </c>
      <c r="I233" s="2">
        <v>47.5</v>
      </c>
      <c r="J233" s="68" t="str">
        <f>IF(((VLOOKUP($G233,[2]Depth_Lookup!$A$3:$J$561,9,FALSE))-(I233/100))&gt;=0,"Good","Too Long")</f>
        <v>Good</v>
      </c>
      <c r="K233" s="69">
        <f>(VLOOKUP($G233,Depth_Lookup!$A$3:$J$561,10,FALSE))+(H233/100)</f>
        <v>174.58</v>
      </c>
      <c r="L233" s="69">
        <f>(VLOOKUP($G233,Depth_Lookup!$A$3:$J$561,10,FALSE))+(I233/100)</f>
        <v>175.05500000000001</v>
      </c>
      <c r="M233" s="34" t="s">
        <v>243</v>
      </c>
      <c r="N233" s="1" t="s">
        <v>155</v>
      </c>
      <c r="O233" s="30" t="s">
        <v>153</v>
      </c>
      <c r="P233" s="30" t="s">
        <v>202</v>
      </c>
      <c r="Q233" s="31">
        <f>VLOOKUP(P233,[1]definitions_list_lookup!$AT$3:$AU$5,2,FALSE)</f>
        <v>1</v>
      </c>
      <c r="R233" s="30">
        <v>35</v>
      </c>
      <c r="S233" s="30" t="s">
        <v>258</v>
      </c>
      <c r="T233" s="31">
        <f>VLOOKUP(S233,[2]definitions_list_lookup!$AI$12:$AJ$17,2,FALSE)</f>
        <v>3</v>
      </c>
      <c r="W233" s="31"/>
      <c r="Z233" s="30" t="s">
        <v>243</v>
      </c>
      <c r="AA233" s="30" t="s">
        <v>166</v>
      </c>
      <c r="AB233" s="30" t="s">
        <v>1490</v>
      </c>
      <c r="AG233" s="30">
        <v>49</v>
      </c>
      <c r="AH233" s="30">
        <v>270</v>
      </c>
      <c r="AI233" s="30">
        <v>57</v>
      </c>
      <c r="AJ233" s="30">
        <v>0</v>
      </c>
      <c r="AK233" s="30">
        <f t="shared" si="44"/>
        <v>143.23813665030281</v>
      </c>
      <c r="AL233" s="30">
        <f t="shared" si="40"/>
        <v>143.23813665030281</v>
      </c>
      <c r="AM233" s="30">
        <f t="shared" si="45"/>
        <v>27.486149608283291</v>
      </c>
      <c r="AN233" s="30">
        <f t="shared" si="41"/>
        <v>233.23813665030281</v>
      </c>
      <c r="AO233" s="30">
        <f t="shared" si="42"/>
        <v>62.513850391716709</v>
      </c>
      <c r="AP233" s="31">
        <f t="shared" si="46"/>
        <v>323.23813665030281</v>
      </c>
      <c r="AQ233" s="31">
        <f t="shared" si="43"/>
        <v>62.513850391716709</v>
      </c>
    </row>
    <row r="234" spans="1:43">
      <c r="B234" s="30" t="s">
        <v>1382</v>
      </c>
      <c r="C234" s="73"/>
      <c r="D234" s="30" t="s">
        <v>1383</v>
      </c>
      <c r="E234" s="30">
        <v>66</v>
      </c>
      <c r="F234" s="30">
        <v>2</v>
      </c>
      <c r="G234" s="67" t="str">
        <f t="shared" si="47"/>
        <v>66-2</v>
      </c>
      <c r="H234" s="2">
        <v>82.2</v>
      </c>
      <c r="I234" s="2">
        <v>84</v>
      </c>
      <c r="J234" s="68" t="str">
        <f>IF(((VLOOKUP($G234,[2]Depth_Lookup!$A$3:$J$561,9,FALSE))-(I234/100))&gt;=0,"Good","Too Long")</f>
        <v>Good</v>
      </c>
      <c r="K234" s="69">
        <f>(VLOOKUP($G234,Depth_Lookup!$A$3:$J$561,10,FALSE))+(H234/100)</f>
        <v>175.40200000000002</v>
      </c>
      <c r="L234" s="69">
        <f>(VLOOKUP($G234,Depth_Lookup!$A$3:$J$561,10,FALSE))+(I234/100)</f>
        <v>175.42000000000002</v>
      </c>
      <c r="M234" s="34" t="s">
        <v>1381</v>
      </c>
      <c r="N234" s="1" t="s">
        <v>155</v>
      </c>
      <c r="O234" s="30" t="s">
        <v>153</v>
      </c>
      <c r="P234" s="30" t="s">
        <v>202</v>
      </c>
      <c r="Q234" s="31">
        <f>VLOOKUP(P234,[1]definitions_list_lookup!$AT$3:$AU$5,2,FALSE)</f>
        <v>1</v>
      </c>
      <c r="R234" s="30">
        <v>1.5</v>
      </c>
      <c r="S234" s="30" t="s">
        <v>258</v>
      </c>
      <c r="T234" s="31">
        <f>VLOOKUP(S234,[2]definitions_list_lookup!$AI$12:$AJ$17,2,FALSE)</f>
        <v>3</v>
      </c>
      <c r="Z234" s="30" t="s">
        <v>243</v>
      </c>
      <c r="AB234" s="30"/>
      <c r="AG234" s="30">
        <v>59</v>
      </c>
      <c r="AH234" s="30">
        <v>270</v>
      </c>
      <c r="AI234" s="30">
        <v>52</v>
      </c>
      <c r="AJ234" s="30">
        <v>0</v>
      </c>
      <c r="AK234" s="30">
        <f t="shared" si="44"/>
        <v>127.56267925768395</v>
      </c>
      <c r="AL234" s="30">
        <f t="shared" si="40"/>
        <v>127.56267925768395</v>
      </c>
      <c r="AM234" s="30">
        <f t="shared" si="45"/>
        <v>25.468196050351359</v>
      </c>
      <c r="AN234" s="30">
        <f t="shared" si="41"/>
        <v>217.56267925768395</v>
      </c>
      <c r="AO234" s="30">
        <f t="shared" si="42"/>
        <v>64.531803949648634</v>
      </c>
      <c r="AP234" s="31">
        <f t="shared" si="46"/>
        <v>307.56267925768395</v>
      </c>
      <c r="AQ234" s="31">
        <f t="shared" si="43"/>
        <v>64.531803949648634</v>
      </c>
    </row>
    <row r="235" spans="1:43" ht="28">
      <c r="B235" s="30" t="s">
        <v>1382</v>
      </c>
      <c r="C235" s="73"/>
      <c r="D235" s="30" t="s">
        <v>1383</v>
      </c>
      <c r="E235" s="30">
        <v>66</v>
      </c>
      <c r="F235" s="30">
        <v>3</v>
      </c>
      <c r="G235" s="67" t="str">
        <f t="shared" si="47"/>
        <v>66-3</v>
      </c>
      <c r="H235" s="2">
        <v>7</v>
      </c>
      <c r="I235" s="2">
        <v>41</v>
      </c>
      <c r="J235" s="68" t="str">
        <f>IF(((VLOOKUP($G235,[2]Depth_Lookup!$A$3:$J$561,9,FALSE))-(I235/100))&gt;=0,"Good","Too Long")</f>
        <v>Good</v>
      </c>
      <c r="K235" s="69">
        <f>(VLOOKUP($G235,Depth_Lookup!$A$3:$J$561,10,FALSE))+(H235/100)</f>
        <v>175.58499999999998</v>
      </c>
      <c r="L235" s="69">
        <f>(VLOOKUP($G235,Depth_Lookup!$A$3:$J$561,10,FALSE))+(I235/100)</f>
        <v>175.92499999999998</v>
      </c>
      <c r="M235" s="34" t="s">
        <v>243</v>
      </c>
      <c r="N235" s="1" t="s">
        <v>155</v>
      </c>
      <c r="O235" s="30" t="s">
        <v>153</v>
      </c>
      <c r="P235" s="30" t="s">
        <v>201</v>
      </c>
      <c r="Q235" s="31">
        <f>VLOOKUP(P235,[1]definitions_list_lookup!$AT$3:$AU$5,2,FALSE)</f>
        <v>0</v>
      </c>
      <c r="R235" s="30">
        <v>30</v>
      </c>
      <c r="S235" s="30" t="s">
        <v>258</v>
      </c>
      <c r="T235" s="31">
        <f>VLOOKUP(S235,[2]definitions_list_lookup!$AI$12:$AJ$17,2,FALSE)</f>
        <v>3</v>
      </c>
      <c r="Z235" s="30" t="s">
        <v>243</v>
      </c>
      <c r="AA235" s="30" t="s">
        <v>166</v>
      </c>
      <c r="AB235" s="30" t="s">
        <v>1490</v>
      </c>
      <c r="AG235" s="30">
        <v>40</v>
      </c>
      <c r="AH235" s="30">
        <v>90</v>
      </c>
      <c r="AI235" s="30">
        <v>68</v>
      </c>
      <c r="AJ235" s="30">
        <v>180</v>
      </c>
      <c r="AK235" s="30">
        <f t="shared" si="44"/>
        <v>-18.727597092723443</v>
      </c>
      <c r="AL235" s="30">
        <f t="shared" si="40"/>
        <v>341.27240290727656</v>
      </c>
      <c r="AM235" s="30">
        <f t="shared" si="45"/>
        <v>20.938617771133359</v>
      </c>
      <c r="AN235" s="30">
        <f t="shared" si="41"/>
        <v>71.272402907276557</v>
      </c>
      <c r="AO235" s="30">
        <f t="shared" si="42"/>
        <v>69.061382228866648</v>
      </c>
      <c r="AP235" s="31">
        <f t="shared" si="46"/>
        <v>161.27240290727656</v>
      </c>
      <c r="AQ235" s="31">
        <f t="shared" si="43"/>
        <v>69.061382228866648</v>
      </c>
    </row>
    <row r="236" spans="1:43">
      <c r="B236" s="30" t="s">
        <v>1382</v>
      </c>
      <c r="C236" s="73"/>
      <c r="D236" s="30" t="s">
        <v>1383</v>
      </c>
      <c r="E236" s="30">
        <v>66</v>
      </c>
      <c r="F236" s="30">
        <v>4</v>
      </c>
      <c r="G236" s="67" t="str">
        <f t="shared" si="47"/>
        <v>66-4</v>
      </c>
      <c r="J236" s="68" t="str">
        <f>IF(((VLOOKUP($G236,[2]Depth_Lookup!$A$3:$J$561,9,FALSE))-(I236/100))&gt;=0,"Good","Too Long")</f>
        <v>Good</v>
      </c>
      <c r="K236" s="69">
        <f>(VLOOKUP($G236,Depth_Lookup!$A$3:$J$561,10,FALSE))+(H236/100)</f>
        <v>176.08500000000001</v>
      </c>
      <c r="L236" s="69">
        <f>(VLOOKUP($G236,Depth_Lookup!$A$3:$J$561,10,FALSE))+(I236/100)</f>
        <v>176.08500000000001</v>
      </c>
      <c r="M236" s="34" t="s">
        <v>1381</v>
      </c>
      <c r="N236" s="1" t="s">
        <v>155</v>
      </c>
      <c r="O236" s="30" t="s">
        <v>153</v>
      </c>
      <c r="P236" s="30" t="s">
        <v>201</v>
      </c>
      <c r="Q236" s="31">
        <f>VLOOKUP(P236,[1]definitions_list_lookup!$AT$3:$AU$5,2,FALSE)</f>
        <v>0</v>
      </c>
      <c r="R236" s="30">
        <v>0.5</v>
      </c>
      <c r="S236" s="30" t="s">
        <v>259</v>
      </c>
      <c r="T236" s="31">
        <f>VLOOKUP(S236,[2]definitions_list_lookup!$AI$12:$AJ$17,2,FALSE)</f>
        <v>4</v>
      </c>
      <c r="AB236" s="30"/>
      <c r="AG236" s="30">
        <v>72</v>
      </c>
      <c r="AH236" s="30">
        <v>270</v>
      </c>
      <c r="AI236" s="30">
        <v>68</v>
      </c>
      <c r="AJ236" s="30">
        <v>0</v>
      </c>
      <c r="AK236" s="30">
        <f t="shared" si="44"/>
        <v>128.80639649650766</v>
      </c>
      <c r="AL236" s="30">
        <f t="shared" si="40"/>
        <v>128.80639649650766</v>
      </c>
      <c r="AM236" s="30">
        <f t="shared" si="45"/>
        <v>14.208648883539325</v>
      </c>
      <c r="AN236" s="30">
        <f t="shared" si="41"/>
        <v>218.80639649650766</v>
      </c>
      <c r="AO236" s="30">
        <f t="shared" si="42"/>
        <v>75.791351116460675</v>
      </c>
      <c r="AP236" s="31">
        <f t="shared" si="46"/>
        <v>308.80639649650766</v>
      </c>
      <c r="AQ236" s="31">
        <f t="shared" si="43"/>
        <v>75.791351116460675</v>
      </c>
    </row>
    <row r="237" spans="1:43">
      <c r="B237" s="30" t="s">
        <v>1382</v>
      </c>
      <c r="C237" s="73"/>
      <c r="D237" s="30" t="s">
        <v>1383</v>
      </c>
      <c r="E237" s="30">
        <v>67</v>
      </c>
      <c r="F237" s="30">
        <v>1</v>
      </c>
      <c r="G237" s="67" t="str">
        <f t="shared" si="47"/>
        <v>67-1</v>
      </c>
      <c r="H237" s="2">
        <v>0</v>
      </c>
      <c r="I237" s="2">
        <v>32</v>
      </c>
      <c r="J237" s="68" t="str">
        <f>IF(((VLOOKUP($G237,[2]Depth_Lookup!$A$3:$J$561,9,FALSE))-(I237/100))&gt;=0,"Good","Too Long")</f>
        <v>Good</v>
      </c>
      <c r="K237" s="69">
        <f>(VLOOKUP($G237,Depth_Lookup!$A$3:$J$561,10,FALSE))+(H237/100)</f>
        <v>176.7</v>
      </c>
      <c r="L237" s="69">
        <f>(VLOOKUP($G237,Depth_Lookup!$A$3:$J$561,10,FALSE))+(I237/100)</f>
        <v>177.01999999999998</v>
      </c>
      <c r="M237" s="34" t="s">
        <v>1381</v>
      </c>
      <c r="N237" s="1"/>
      <c r="O237" s="30" t="s">
        <v>153</v>
      </c>
      <c r="Q237" s="31" t="e">
        <f>VLOOKUP(P237,[1]definitions_list_lookup!$AT$3:$AU$5,2,FALSE)</f>
        <v>#N/A</v>
      </c>
      <c r="R237" s="30">
        <v>1</v>
      </c>
      <c r="S237" s="30" t="s">
        <v>159</v>
      </c>
      <c r="T237" s="31">
        <f>VLOOKUP(S237,[2]definitions_list_lookup!$AI$12:$AJ$17,2,FALSE)</f>
        <v>2</v>
      </c>
      <c r="X237" s="30">
        <v>11</v>
      </c>
      <c r="Y237" s="30" t="s">
        <v>1388</v>
      </c>
      <c r="AA237" s="30" t="s">
        <v>167</v>
      </c>
      <c r="AB237" s="30" t="s">
        <v>1491</v>
      </c>
      <c r="AG237" s="30">
        <v>71</v>
      </c>
      <c r="AH237" s="30">
        <v>270</v>
      </c>
      <c r="AI237" s="30">
        <v>73</v>
      </c>
      <c r="AJ237" s="30">
        <v>180</v>
      </c>
      <c r="AK237" s="30">
        <f t="shared" si="44"/>
        <v>41.602076916740856</v>
      </c>
      <c r="AL237" s="30">
        <f t="shared" si="40"/>
        <v>41.602076916740856</v>
      </c>
      <c r="AM237" s="30">
        <f t="shared" si="45"/>
        <v>12.877508085600867</v>
      </c>
      <c r="AN237" s="30">
        <f t="shared" si="41"/>
        <v>131.60207691674086</v>
      </c>
      <c r="AO237" s="30">
        <f t="shared" si="42"/>
        <v>77.122491914399134</v>
      </c>
      <c r="AP237" s="31">
        <f t="shared" si="46"/>
        <v>221.60207691674086</v>
      </c>
      <c r="AQ237" s="31">
        <f t="shared" si="43"/>
        <v>77.122491914399134</v>
      </c>
    </row>
    <row r="238" spans="1:43">
      <c r="B238" s="30" t="s">
        <v>1382</v>
      </c>
      <c r="C238" s="73"/>
      <c r="D238" s="30" t="s">
        <v>1383</v>
      </c>
      <c r="E238" s="30">
        <v>67</v>
      </c>
      <c r="F238" s="30">
        <v>2</v>
      </c>
      <c r="G238" s="67" t="str">
        <f t="shared" si="47"/>
        <v>67-2</v>
      </c>
      <c r="H238" s="2">
        <v>35.4</v>
      </c>
      <c r="I238" s="2">
        <v>35.5</v>
      </c>
      <c r="J238" s="68" t="str">
        <f>IF(((VLOOKUP($G238,[2]Depth_Lookup!$A$3:$J$561,9,FALSE))-(I238/100))&gt;=0,"Good","Too Long")</f>
        <v>Good</v>
      </c>
      <c r="K238" s="69">
        <f>(VLOOKUP($G238,Depth_Lookup!$A$3:$J$561,10,FALSE))+(H238/100)</f>
        <v>177.72900000000001</v>
      </c>
      <c r="L238" s="69">
        <f>(VLOOKUP($G238,Depth_Lookup!$A$3:$J$561,10,FALSE))+(I238/100)</f>
        <v>177.73</v>
      </c>
      <c r="M238" s="34" t="s">
        <v>244</v>
      </c>
      <c r="N238" s="1"/>
      <c r="Q238" s="31" t="e">
        <f>VLOOKUP(P238,[1]definitions_list_lookup!$AT$3:$AU$5,2,FALSE)</f>
        <v>#N/A</v>
      </c>
      <c r="R238" s="30">
        <v>0.1</v>
      </c>
      <c r="S238" s="30" t="s">
        <v>158</v>
      </c>
      <c r="T238" s="31">
        <f>VLOOKUP(S238,[2]definitions_list_lookup!$AI$12:$AJ$17,2,FALSE)</f>
        <v>1</v>
      </c>
      <c r="X238" s="30">
        <v>0.5</v>
      </c>
      <c r="Y238" s="30" t="s">
        <v>1388</v>
      </c>
      <c r="Z238" s="30" t="s">
        <v>244</v>
      </c>
      <c r="AB238" s="30" t="s">
        <v>1460</v>
      </c>
      <c r="AG238" s="30">
        <v>78</v>
      </c>
      <c r="AH238" s="30">
        <v>270</v>
      </c>
      <c r="AI238" s="30">
        <v>60</v>
      </c>
      <c r="AJ238" s="30">
        <v>180</v>
      </c>
      <c r="AK238" s="30">
        <f t="shared" si="44"/>
        <v>69.78837367821464</v>
      </c>
      <c r="AL238" s="30">
        <f t="shared" si="40"/>
        <v>69.78837367821464</v>
      </c>
      <c r="AM238" s="30">
        <f t="shared" si="45"/>
        <v>11.280617878901056</v>
      </c>
      <c r="AN238" s="30">
        <f t="shared" si="41"/>
        <v>159.78837367821464</v>
      </c>
      <c r="AO238" s="30">
        <f t="shared" si="42"/>
        <v>78.719382121098946</v>
      </c>
      <c r="AP238" s="31">
        <f t="shared" si="46"/>
        <v>249.78837367821464</v>
      </c>
      <c r="AQ238" s="31">
        <f t="shared" si="43"/>
        <v>78.719382121098946</v>
      </c>
    </row>
    <row r="239" spans="1:43">
      <c r="B239" s="30" t="s">
        <v>1382</v>
      </c>
      <c r="C239" s="73"/>
      <c r="D239" s="30" t="s">
        <v>1383</v>
      </c>
      <c r="E239" s="30">
        <v>67</v>
      </c>
      <c r="F239" s="30">
        <v>3</v>
      </c>
      <c r="G239" s="67" t="str">
        <f t="shared" si="47"/>
        <v>67-3</v>
      </c>
      <c r="H239" s="2">
        <v>21.5</v>
      </c>
      <c r="I239" s="2">
        <v>23</v>
      </c>
      <c r="J239" s="68" t="str">
        <f>IF(((VLOOKUP($G239,[2]Depth_Lookup!$A$3:$J$561,9,FALSE))-(I239/100))&gt;=0,"Good","Too Long")</f>
        <v>Good</v>
      </c>
      <c r="K239" s="69">
        <f>(VLOOKUP($G239,Depth_Lookup!$A$3:$J$561,10,FALSE))+(H239/100)</f>
        <v>178.535</v>
      </c>
      <c r="L239" s="69">
        <f>(VLOOKUP($G239,Depth_Lookup!$A$3:$J$561,10,FALSE))+(I239/100)</f>
        <v>178.54999999999998</v>
      </c>
      <c r="M239" s="34" t="s">
        <v>244</v>
      </c>
      <c r="N239" s="1"/>
      <c r="Q239" s="31" t="e">
        <f>VLOOKUP(P239,[1]definitions_list_lookup!$AT$3:$AU$5,2,FALSE)</f>
        <v>#N/A</v>
      </c>
      <c r="R239" s="30">
        <v>0.3</v>
      </c>
      <c r="S239" s="30" t="s">
        <v>158</v>
      </c>
      <c r="T239" s="31">
        <f>VLOOKUP(S239,[2]definitions_list_lookup!$AI$12:$AJ$17,2,FALSE)</f>
        <v>1</v>
      </c>
      <c r="X239" s="30">
        <v>1.1000000000000001</v>
      </c>
      <c r="Y239" s="30" t="s">
        <v>1389</v>
      </c>
      <c r="Z239" s="30" t="s">
        <v>244</v>
      </c>
      <c r="AB239" s="30" t="s">
        <v>1492</v>
      </c>
      <c r="AG239" s="30">
        <v>63</v>
      </c>
      <c r="AH239" s="30">
        <v>270</v>
      </c>
      <c r="AI239" s="30">
        <v>3</v>
      </c>
      <c r="AJ239" s="30">
        <v>0</v>
      </c>
      <c r="AK239" s="30">
        <f t="shared" si="44"/>
        <v>91.529611278241532</v>
      </c>
      <c r="AL239" s="30">
        <f t="shared" si="40"/>
        <v>91.529611278241532</v>
      </c>
      <c r="AM239" s="30">
        <f t="shared" si="45"/>
        <v>26.991740699352047</v>
      </c>
      <c r="AN239" s="30">
        <f t="shared" si="41"/>
        <v>181.52961127824153</v>
      </c>
      <c r="AO239" s="30">
        <f t="shared" si="42"/>
        <v>63.00825930064795</v>
      </c>
      <c r="AP239" s="31">
        <f t="shared" si="46"/>
        <v>271.52961127824153</v>
      </c>
      <c r="AQ239" s="31">
        <f t="shared" si="43"/>
        <v>63.00825930064795</v>
      </c>
    </row>
    <row r="240" spans="1:43">
      <c r="B240" s="30" t="s">
        <v>1382</v>
      </c>
      <c r="C240" s="73"/>
      <c r="D240" s="30" t="s">
        <v>1383</v>
      </c>
      <c r="E240" s="30">
        <v>67</v>
      </c>
      <c r="F240" s="30">
        <v>3</v>
      </c>
      <c r="G240" s="67" t="str">
        <f t="shared" si="47"/>
        <v>67-3</v>
      </c>
      <c r="H240" s="2">
        <v>84.2</v>
      </c>
      <c r="I240" s="2">
        <v>84.8</v>
      </c>
      <c r="J240" s="68" t="str">
        <f>IF(((VLOOKUP($G240,[2]Depth_Lookup!$A$3:$J$561,9,FALSE))-(I240/100))&gt;=0,"Good","Too Long")</f>
        <v>Good</v>
      </c>
      <c r="K240" s="69">
        <f>(VLOOKUP($G240,Depth_Lookup!$A$3:$J$561,10,FALSE))+(H240/100)</f>
        <v>179.16200000000001</v>
      </c>
      <c r="L240" s="69">
        <f>(VLOOKUP($G240,Depth_Lookup!$A$3:$J$561,10,FALSE))+(I240/100)</f>
        <v>179.16800000000001</v>
      </c>
      <c r="M240" s="34" t="s">
        <v>244</v>
      </c>
      <c r="N240" s="1"/>
      <c r="Q240" s="31" t="e">
        <f>VLOOKUP(P240,[1]definitions_list_lookup!$AT$3:$AU$5,2,FALSE)</f>
        <v>#N/A</v>
      </c>
      <c r="R240" s="30">
        <v>0.4</v>
      </c>
      <c r="S240" s="30" t="s">
        <v>158</v>
      </c>
      <c r="T240" s="31">
        <f>VLOOKUP(S240,[2]definitions_list_lookup!$AI$12:$AJ$17,2,FALSE)</f>
        <v>1</v>
      </c>
      <c r="X240" s="30">
        <v>1</v>
      </c>
      <c r="Y240" s="30" t="s">
        <v>1388</v>
      </c>
      <c r="Z240" s="30" t="s">
        <v>244</v>
      </c>
      <c r="AB240" s="30"/>
      <c r="AG240" s="30">
        <v>56</v>
      </c>
      <c r="AH240" s="30">
        <v>90</v>
      </c>
      <c r="AI240" s="30">
        <v>16</v>
      </c>
      <c r="AJ240" s="30">
        <v>0</v>
      </c>
      <c r="AK240" s="30">
        <f t="shared" si="44"/>
        <v>-100.9465415261749</v>
      </c>
      <c r="AL240" s="30">
        <f t="shared" si="40"/>
        <v>259.05345847382512</v>
      </c>
      <c r="AM240" s="30">
        <f t="shared" si="45"/>
        <v>33.513947413812971</v>
      </c>
      <c r="AN240" s="30">
        <f t="shared" si="41"/>
        <v>349.05345847382512</v>
      </c>
      <c r="AO240" s="30">
        <f t="shared" si="42"/>
        <v>56.486052586187029</v>
      </c>
      <c r="AP240" s="31">
        <f t="shared" si="46"/>
        <v>79.053458473825117</v>
      </c>
      <c r="AQ240" s="31">
        <f t="shared" si="43"/>
        <v>56.486052586187029</v>
      </c>
    </row>
    <row r="241" spans="2:43">
      <c r="B241" s="30" t="s">
        <v>1382</v>
      </c>
      <c r="C241" s="73"/>
      <c r="D241" s="30" t="s">
        <v>1383</v>
      </c>
      <c r="E241" s="30">
        <v>67</v>
      </c>
      <c r="F241" s="30">
        <v>4</v>
      </c>
      <c r="G241" s="67" t="str">
        <f t="shared" si="47"/>
        <v>67-4</v>
      </c>
      <c r="H241" s="2">
        <v>29</v>
      </c>
      <c r="I241" s="2">
        <v>29.3</v>
      </c>
      <c r="J241" s="68" t="str">
        <f>IF(((VLOOKUP($G241,[2]Depth_Lookup!$A$3:$J$561,9,FALSE))-(I241/100))&gt;=0,"Good","Too Long")</f>
        <v>Good</v>
      </c>
      <c r="K241" s="69">
        <f>(VLOOKUP($G241,Depth_Lookup!$A$3:$J$561,10,FALSE))+(H241/100)</f>
        <v>179.48</v>
      </c>
      <c r="L241" s="69">
        <f>(VLOOKUP($G241,Depth_Lookup!$A$3:$J$561,10,FALSE))+(I241/100)</f>
        <v>179.483</v>
      </c>
      <c r="M241" s="34" t="s">
        <v>244</v>
      </c>
      <c r="N241" s="1"/>
      <c r="Q241" s="31" t="e">
        <f>VLOOKUP(P241,[1]definitions_list_lookup!$AT$3:$AU$5,2,FALSE)</f>
        <v>#N/A</v>
      </c>
      <c r="R241" s="30">
        <v>0.7</v>
      </c>
      <c r="S241" s="30" t="s">
        <v>158</v>
      </c>
      <c r="T241" s="31">
        <f>VLOOKUP(S241,[2]definitions_list_lookup!$AI$12:$AJ$17,2,FALSE)</f>
        <v>1</v>
      </c>
      <c r="Z241" s="30" t="s">
        <v>244</v>
      </c>
      <c r="AB241" s="30"/>
      <c r="AG241" s="30">
        <v>46</v>
      </c>
      <c r="AH241" s="30">
        <v>90</v>
      </c>
      <c r="AI241" s="30">
        <v>35</v>
      </c>
      <c r="AJ241" s="30">
        <v>180</v>
      </c>
      <c r="AK241" s="30">
        <f t="shared" si="44"/>
        <v>-55.934128049553578</v>
      </c>
      <c r="AL241" s="30">
        <f t="shared" si="40"/>
        <v>304.06587195044642</v>
      </c>
      <c r="AM241" s="30">
        <f t="shared" si="45"/>
        <v>38.658792042639014</v>
      </c>
      <c r="AN241" s="30">
        <f t="shared" si="41"/>
        <v>34.065871950446422</v>
      </c>
      <c r="AO241" s="30">
        <f t="shared" si="42"/>
        <v>51.341207957360986</v>
      </c>
      <c r="AP241" s="31">
        <f t="shared" si="46"/>
        <v>124.06587195044642</v>
      </c>
      <c r="AQ241" s="31">
        <f t="shared" si="43"/>
        <v>51.341207957360986</v>
      </c>
    </row>
    <row r="242" spans="2:43">
      <c r="B242" s="30" t="s">
        <v>1382</v>
      </c>
      <c r="C242" s="73"/>
      <c r="D242" s="30" t="s">
        <v>1383</v>
      </c>
      <c r="E242" s="30">
        <v>68</v>
      </c>
      <c r="F242" s="30">
        <v>2</v>
      </c>
      <c r="G242" s="67" t="str">
        <f t="shared" si="47"/>
        <v>68-2</v>
      </c>
      <c r="H242" s="2">
        <v>32.5</v>
      </c>
      <c r="I242" s="2">
        <v>37</v>
      </c>
      <c r="J242" s="68" t="str">
        <f>IF(((VLOOKUP($G242,[2]Depth_Lookup!$A$3:$J$561,9,FALSE))-(I242/100))&gt;=0,"Good","Too Long")</f>
        <v>Good</v>
      </c>
      <c r="K242" s="69">
        <f>(VLOOKUP($G242,Depth_Lookup!$A$3:$J$561,10,FALSE))+(H242/100)</f>
        <v>180.83499999999998</v>
      </c>
      <c r="L242" s="69">
        <f>(VLOOKUP($G242,Depth_Lookup!$A$3:$J$561,10,FALSE))+(I242/100)</f>
        <v>180.88</v>
      </c>
      <c r="M242" s="34" t="s">
        <v>244</v>
      </c>
      <c r="N242" s="1"/>
      <c r="Q242" s="31" t="e">
        <f>VLOOKUP(P242,[1]definitions_list_lookup!$AT$3:$AU$5,2,FALSE)</f>
        <v>#N/A</v>
      </c>
      <c r="R242" s="30">
        <v>1.5</v>
      </c>
      <c r="S242" s="30" t="s">
        <v>159</v>
      </c>
      <c r="T242" s="31">
        <f>VLOOKUP(S242,[2]definitions_list_lookup!$AI$12:$AJ$17,2,FALSE)</f>
        <v>2</v>
      </c>
      <c r="Z242" s="30" t="s">
        <v>241</v>
      </c>
      <c r="AB242" s="30"/>
      <c r="AE242" s="30">
        <v>231</v>
      </c>
      <c r="AF242" s="30">
        <v>30</v>
      </c>
      <c r="AG242" s="30">
        <v>80</v>
      </c>
      <c r="AH242" s="30">
        <v>90</v>
      </c>
      <c r="AI242" s="30">
        <v>79</v>
      </c>
      <c r="AJ242" s="30">
        <v>180</v>
      </c>
      <c r="AK242" s="30">
        <f t="shared" si="44"/>
        <v>-47.78808370692235</v>
      </c>
      <c r="AL242" s="30">
        <f t="shared" si="40"/>
        <v>312.21191629307765</v>
      </c>
      <c r="AM242" s="30">
        <f t="shared" si="45"/>
        <v>7.4406706888732455</v>
      </c>
      <c r="AN242" s="30">
        <f t="shared" si="41"/>
        <v>42.21191629307765</v>
      </c>
      <c r="AO242" s="30">
        <f t="shared" si="42"/>
        <v>82.55932931112676</v>
      </c>
      <c r="AP242" s="31">
        <f t="shared" si="46"/>
        <v>132.21191629307765</v>
      </c>
      <c r="AQ242" s="31">
        <f t="shared" si="43"/>
        <v>82.55932931112676</v>
      </c>
    </row>
    <row r="243" spans="2:43">
      <c r="B243" s="30" t="s">
        <v>1382</v>
      </c>
      <c r="C243" s="73"/>
      <c r="D243" s="30" t="s">
        <v>1383</v>
      </c>
      <c r="E243" s="30">
        <v>68</v>
      </c>
      <c r="F243" s="30">
        <v>4</v>
      </c>
      <c r="G243" s="67" t="str">
        <f t="shared" si="47"/>
        <v>68-4</v>
      </c>
      <c r="H243" s="2">
        <v>62.6</v>
      </c>
      <c r="I243" s="2">
        <v>65</v>
      </c>
      <c r="J243" s="68" t="str">
        <f>IF(((VLOOKUP($G243,[2]Depth_Lookup!$A$3:$J$561,9,FALSE))-(I243/100))&gt;=0,"Good","Too Long")</f>
        <v>Good</v>
      </c>
      <c r="K243" s="69">
        <f>(VLOOKUP($G243,Depth_Lookup!$A$3:$J$561,10,FALSE))+(H243/100)</f>
        <v>182.59100000000001</v>
      </c>
      <c r="L243" s="69">
        <f>(VLOOKUP($G243,Depth_Lookup!$A$3:$J$561,10,FALSE))+(I243/100)</f>
        <v>182.61500000000001</v>
      </c>
      <c r="M243" s="34" t="s">
        <v>1381</v>
      </c>
      <c r="N243" s="1" t="s">
        <v>155</v>
      </c>
      <c r="O243" s="30" t="s">
        <v>153</v>
      </c>
      <c r="P243" s="30" t="s">
        <v>202</v>
      </c>
      <c r="Q243" s="31">
        <f>VLOOKUP(P243,[1]definitions_list_lookup!$AT$3:$AU$5,2,FALSE)</f>
        <v>1</v>
      </c>
      <c r="R243" s="30">
        <v>1.3</v>
      </c>
      <c r="S243" s="30" t="s">
        <v>259</v>
      </c>
      <c r="T243" s="31">
        <f>VLOOKUP(S243,[2]definitions_list_lookup!$AI$12:$AJ$17,2,FALSE)</f>
        <v>4</v>
      </c>
      <c r="Z243" s="30" t="s">
        <v>243</v>
      </c>
      <c r="AB243" s="30" t="s">
        <v>1493</v>
      </c>
      <c r="AG243" s="30">
        <v>35</v>
      </c>
      <c r="AH243" s="30">
        <v>90</v>
      </c>
      <c r="AI243" s="30">
        <v>24</v>
      </c>
      <c r="AJ243" s="30">
        <v>180</v>
      </c>
      <c r="AK243" s="30">
        <f t="shared" si="44"/>
        <v>-57.549658899057306</v>
      </c>
      <c r="AL243" s="30">
        <f t="shared" si="40"/>
        <v>302.45034110094269</v>
      </c>
      <c r="AM243" s="30">
        <f t="shared" si="45"/>
        <v>50.315111528921754</v>
      </c>
      <c r="AN243" s="30">
        <f t="shared" si="41"/>
        <v>32.450341100942694</v>
      </c>
      <c r="AO243" s="30">
        <f t="shared" si="42"/>
        <v>39.684888471078246</v>
      </c>
      <c r="AP243" s="31">
        <f t="shared" si="46"/>
        <v>122.45034110094269</v>
      </c>
      <c r="AQ243" s="31">
        <f t="shared" si="43"/>
        <v>39.684888471078246</v>
      </c>
    </row>
    <row r="244" spans="2:43">
      <c r="B244" s="30" t="s">
        <v>1382</v>
      </c>
      <c r="C244" s="73"/>
      <c r="D244" s="30" t="s">
        <v>1383</v>
      </c>
      <c r="E244" s="30">
        <v>69</v>
      </c>
      <c r="F244" s="30">
        <v>1</v>
      </c>
      <c r="G244" s="67" t="str">
        <f t="shared" si="47"/>
        <v>69-1</v>
      </c>
      <c r="H244" s="2">
        <v>27</v>
      </c>
      <c r="I244" s="2">
        <v>29.3</v>
      </c>
      <c r="J244" s="68" t="str">
        <f>IF(((VLOOKUP($G244,[2]Depth_Lookup!$A$3:$J$561,9,FALSE))-(I244/100))&gt;=0,"Good","Too Long")</f>
        <v>Good</v>
      </c>
      <c r="K244" s="69">
        <f>(VLOOKUP($G244,Depth_Lookup!$A$3:$J$561,10,FALSE))+(H244/100)</f>
        <v>182.97</v>
      </c>
      <c r="L244" s="69">
        <f>(VLOOKUP($G244,Depth_Lookup!$A$3:$J$561,10,FALSE))+(I244/100)</f>
        <v>182.99299999999999</v>
      </c>
      <c r="M244" s="34" t="s">
        <v>244</v>
      </c>
      <c r="N244" s="1"/>
      <c r="Q244" s="31" t="e">
        <f>VLOOKUP(P244,[1]definitions_list_lookup!$AT$3:$AU$5,2,FALSE)</f>
        <v>#N/A</v>
      </c>
      <c r="R244" s="30">
        <v>1.2</v>
      </c>
      <c r="S244" s="30" t="s">
        <v>158</v>
      </c>
      <c r="T244" s="31">
        <f>VLOOKUP(S244,[2]definitions_list_lookup!$AI$12:$AJ$17,2,FALSE)</f>
        <v>1</v>
      </c>
      <c r="Z244" s="30" t="s">
        <v>244</v>
      </c>
      <c r="AB244" s="30"/>
      <c r="AG244" s="30">
        <v>41</v>
      </c>
      <c r="AH244" s="30">
        <v>270</v>
      </c>
      <c r="AI244" s="30">
        <v>56</v>
      </c>
      <c r="AJ244" s="30">
        <v>180</v>
      </c>
      <c r="AK244" s="30">
        <f t="shared" si="44"/>
        <v>30.384857292828229</v>
      </c>
      <c r="AL244" s="30">
        <f t="shared" si="40"/>
        <v>30.384857292828229</v>
      </c>
      <c r="AM244" s="30">
        <f t="shared" si="45"/>
        <v>30.193541563661501</v>
      </c>
      <c r="AN244" s="30">
        <f t="shared" si="41"/>
        <v>120.38485729282823</v>
      </c>
      <c r="AO244" s="30">
        <f t="shared" si="42"/>
        <v>59.806458436338502</v>
      </c>
      <c r="AP244" s="31">
        <f t="shared" si="46"/>
        <v>210.38485729282823</v>
      </c>
      <c r="AQ244" s="31">
        <f t="shared" si="43"/>
        <v>59.806458436338502</v>
      </c>
    </row>
    <row r="245" spans="2:43">
      <c r="B245" s="30" t="s">
        <v>1382</v>
      </c>
      <c r="C245" s="73"/>
      <c r="D245" s="30" t="s">
        <v>1383</v>
      </c>
      <c r="E245" s="30">
        <v>69</v>
      </c>
      <c r="F245" s="30">
        <v>3</v>
      </c>
      <c r="G245" s="67" t="str">
        <f t="shared" si="47"/>
        <v>69-3</v>
      </c>
      <c r="H245" s="2">
        <v>17.5</v>
      </c>
      <c r="I245" s="2">
        <v>18.5</v>
      </c>
      <c r="J245" s="68" t="str">
        <f>IF(((VLOOKUP($G245,[2]Depth_Lookup!$A$3:$J$561,9,FALSE))-(I245/100))&gt;=0,"Good","Too Long")</f>
        <v>Good</v>
      </c>
      <c r="K245" s="69">
        <f>(VLOOKUP($G245,Depth_Lookup!$A$3:$J$561,10,FALSE))+(H245/100)</f>
        <v>184.42000000000002</v>
      </c>
      <c r="L245" s="69">
        <f>(VLOOKUP($G245,Depth_Lookup!$A$3:$J$561,10,FALSE))+(I245/100)</f>
        <v>184.43</v>
      </c>
      <c r="M245" s="34" t="s">
        <v>244</v>
      </c>
      <c r="N245" s="1"/>
      <c r="Q245" s="31" t="e">
        <f>VLOOKUP(P245,[1]definitions_list_lookup!$AT$3:$AU$5,2,FALSE)</f>
        <v>#N/A</v>
      </c>
      <c r="R245" s="30">
        <v>1.5</v>
      </c>
      <c r="S245" s="30" t="s">
        <v>158</v>
      </c>
      <c r="T245" s="31">
        <f>VLOOKUP(S245,[2]definitions_list_lookup!$AI$12:$AJ$17,2,FALSE)</f>
        <v>1</v>
      </c>
      <c r="X245" s="30">
        <v>4</v>
      </c>
      <c r="Y245" s="30" t="s">
        <v>1389</v>
      </c>
      <c r="Z245" s="30" t="s">
        <v>244</v>
      </c>
      <c r="AB245" s="30"/>
      <c r="AG245" s="30">
        <v>36</v>
      </c>
      <c r="AH245" s="30">
        <v>270</v>
      </c>
      <c r="AI245" s="30">
        <v>69</v>
      </c>
      <c r="AJ245" s="30">
        <v>0</v>
      </c>
      <c r="AK245" s="30">
        <f t="shared" si="44"/>
        <v>164.41655669138669</v>
      </c>
      <c r="AL245" s="30">
        <f t="shared" si="40"/>
        <v>164.41655669138669</v>
      </c>
      <c r="AM245" s="30">
        <f t="shared" si="45"/>
        <v>20.292039074281618</v>
      </c>
      <c r="AN245" s="30">
        <f t="shared" si="41"/>
        <v>254.41655669138669</v>
      </c>
      <c r="AO245" s="30">
        <f t="shared" si="42"/>
        <v>69.707960925718382</v>
      </c>
      <c r="AP245" s="31">
        <f t="shared" si="46"/>
        <v>344.41655669138669</v>
      </c>
      <c r="AQ245" s="31">
        <f t="shared" si="43"/>
        <v>69.707960925718382</v>
      </c>
    </row>
    <row r="246" spans="2:43" ht="28">
      <c r="B246" s="30" t="s">
        <v>1382</v>
      </c>
      <c r="C246" s="73"/>
      <c r="D246" s="30" t="s">
        <v>1383</v>
      </c>
      <c r="E246" s="30">
        <v>69</v>
      </c>
      <c r="F246" s="30">
        <v>3</v>
      </c>
      <c r="G246" s="67" t="str">
        <f t="shared" si="47"/>
        <v>69-3</v>
      </c>
      <c r="H246" s="2">
        <v>36</v>
      </c>
      <c r="I246" s="2">
        <v>38.5</v>
      </c>
      <c r="J246" s="68" t="str">
        <f>IF(((VLOOKUP($G246,[2]Depth_Lookup!$A$3:$J$561,9,FALSE))-(I246/100))&gt;=0,"Good","Too Long")</f>
        <v>Good</v>
      </c>
      <c r="K246" s="69">
        <f>(VLOOKUP($G246,Depth_Lookup!$A$3:$J$561,10,FALSE))+(H246/100)</f>
        <v>184.60500000000002</v>
      </c>
      <c r="L246" s="69">
        <f>(VLOOKUP($G246,Depth_Lookup!$A$3:$J$561,10,FALSE))+(I246/100)</f>
        <v>184.63</v>
      </c>
      <c r="M246" s="34" t="s">
        <v>243</v>
      </c>
      <c r="N246" s="1" t="s">
        <v>155</v>
      </c>
      <c r="O246" s="30" t="s">
        <v>153</v>
      </c>
      <c r="P246" s="30" t="s">
        <v>201</v>
      </c>
      <c r="Q246" s="31">
        <f>VLOOKUP(P246,[1]definitions_list_lookup!$AT$3:$AU$5,2,FALSE)</f>
        <v>0</v>
      </c>
      <c r="R246" s="30">
        <v>2.2999999999999998</v>
      </c>
      <c r="S246" s="30" t="s">
        <v>159</v>
      </c>
      <c r="T246" s="31">
        <f>VLOOKUP(S246,[2]definitions_list_lookup!$AI$12:$AJ$17,2,FALSE)</f>
        <v>2</v>
      </c>
      <c r="Z246" s="30" t="s">
        <v>243</v>
      </c>
      <c r="AB246" s="30"/>
      <c r="AG246" s="30">
        <v>44</v>
      </c>
      <c r="AH246" s="30">
        <v>90</v>
      </c>
      <c r="AI246" s="30">
        <v>6</v>
      </c>
      <c r="AJ246" s="30">
        <v>0</v>
      </c>
      <c r="AK246" s="30">
        <f t="shared" si="44"/>
        <v>-96.211543678192413</v>
      </c>
      <c r="AL246" s="30">
        <f t="shared" si="40"/>
        <v>263.78845632180759</v>
      </c>
      <c r="AM246" s="30">
        <f t="shared" si="45"/>
        <v>45.831404298756546</v>
      </c>
      <c r="AN246" s="30">
        <f t="shared" si="41"/>
        <v>353.78845632180759</v>
      </c>
      <c r="AO246" s="30">
        <f t="shared" si="42"/>
        <v>44.168595701243454</v>
      </c>
      <c r="AP246" s="31">
        <f t="shared" si="46"/>
        <v>83.788456321807587</v>
      </c>
      <c r="AQ246" s="31">
        <f t="shared" si="43"/>
        <v>44.168595701243454</v>
      </c>
    </row>
    <row r="247" spans="2:43" ht="28">
      <c r="B247" s="30" t="s">
        <v>1382</v>
      </c>
      <c r="C247" s="73"/>
      <c r="D247" s="30" t="s">
        <v>1383</v>
      </c>
      <c r="E247" s="30">
        <v>69</v>
      </c>
      <c r="F247" s="30">
        <v>4</v>
      </c>
      <c r="G247" s="67" t="str">
        <f t="shared" si="47"/>
        <v>69-4</v>
      </c>
      <c r="H247" s="2">
        <v>39</v>
      </c>
      <c r="I247" s="2">
        <v>78</v>
      </c>
      <c r="J247" s="68" t="str">
        <f>IF(((VLOOKUP($G247,[2]Depth_Lookup!$A$3:$J$561,9,FALSE))-(I247/100))&gt;=0,"Good","Too Long")</f>
        <v>Good</v>
      </c>
      <c r="K247" s="69">
        <f>(VLOOKUP($G247,Depth_Lookup!$A$3:$J$561,10,FALSE))+(H247/100)</f>
        <v>185.42</v>
      </c>
      <c r="L247" s="69">
        <f>(VLOOKUP($G247,Depth_Lookup!$A$3:$J$561,10,FALSE))+(I247/100)</f>
        <v>185.81</v>
      </c>
      <c r="M247" s="34" t="s">
        <v>243</v>
      </c>
      <c r="N247" s="1" t="s">
        <v>155</v>
      </c>
      <c r="O247" s="30" t="s">
        <v>153</v>
      </c>
      <c r="P247" s="30" t="s">
        <v>202</v>
      </c>
      <c r="Q247" s="31">
        <f>VLOOKUP(P247,[1]definitions_list_lookup!$AT$3:$AU$5,2,FALSE)</f>
        <v>1</v>
      </c>
      <c r="R247" s="30">
        <v>34</v>
      </c>
      <c r="S247" s="30" t="s">
        <v>258</v>
      </c>
      <c r="T247" s="31">
        <f>VLOOKUP(S247,[2]definitions_list_lookup!$AI$12:$AJ$17,2,FALSE)</f>
        <v>3</v>
      </c>
      <c r="Z247" s="30" t="s">
        <v>243</v>
      </c>
      <c r="AA247" s="30" t="s">
        <v>166</v>
      </c>
      <c r="AB247" s="30"/>
      <c r="AG247" s="30">
        <v>61</v>
      </c>
      <c r="AH247" s="30">
        <v>270</v>
      </c>
      <c r="AI247" s="30">
        <v>35</v>
      </c>
      <c r="AJ247" s="30">
        <v>180</v>
      </c>
      <c r="AK247" s="30">
        <f t="shared" si="44"/>
        <v>68.78720477084147</v>
      </c>
      <c r="AL247" s="30">
        <f t="shared" si="40"/>
        <v>68.78720477084147</v>
      </c>
      <c r="AM247" s="30">
        <f t="shared" si="45"/>
        <v>27.327693465769801</v>
      </c>
      <c r="AN247" s="30">
        <f t="shared" si="41"/>
        <v>158.78720477084147</v>
      </c>
      <c r="AO247" s="30">
        <f t="shared" si="42"/>
        <v>62.672306534230202</v>
      </c>
      <c r="AP247" s="31">
        <f t="shared" si="46"/>
        <v>248.78720477084147</v>
      </c>
      <c r="AQ247" s="31">
        <f t="shared" si="43"/>
        <v>62.672306534230202</v>
      </c>
    </row>
    <row r="248" spans="2:43" ht="42">
      <c r="B248" s="30" t="s">
        <v>1382</v>
      </c>
      <c r="C248" s="73"/>
      <c r="D248" s="30" t="s">
        <v>1383</v>
      </c>
      <c r="E248" s="30">
        <v>70</v>
      </c>
      <c r="F248" s="30">
        <v>1</v>
      </c>
      <c r="G248" s="67" t="str">
        <f t="shared" si="47"/>
        <v>70-1</v>
      </c>
      <c r="H248" s="2">
        <v>8.6999999999999993</v>
      </c>
      <c r="I248" s="2">
        <v>12.1</v>
      </c>
      <c r="J248" s="68" t="str">
        <f>IF(((VLOOKUP($G248,[2]Depth_Lookup!$A$3:$J$561,9,FALSE))-(I248/100))&gt;=0,"Good","Too Long")</f>
        <v>Good</v>
      </c>
      <c r="K248" s="69">
        <f>(VLOOKUP($G248,Depth_Lookup!$A$3:$J$561,10,FALSE))+(H248/100)</f>
        <v>185.78699999999998</v>
      </c>
      <c r="L248" s="69">
        <f>(VLOOKUP($G248,Depth_Lookup!$A$3:$J$561,10,FALSE))+(I248/100)</f>
        <v>185.821</v>
      </c>
      <c r="M248" s="34" t="s">
        <v>1381</v>
      </c>
      <c r="N248" s="1" t="s">
        <v>263</v>
      </c>
      <c r="O248" s="30" t="s">
        <v>153</v>
      </c>
      <c r="P248" s="30" t="s">
        <v>203</v>
      </c>
      <c r="Q248" s="31">
        <f>VLOOKUP(P248,[1]definitions_list_lookup!$AT$3:$AU$5,2,FALSE)</f>
        <v>2</v>
      </c>
      <c r="R248" s="30">
        <v>3.4</v>
      </c>
      <c r="S248" s="30" t="s">
        <v>259</v>
      </c>
      <c r="T248" s="31">
        <f>VLOOKUP(S248,[2]definitions_list_lookup!$AI$12:$AJ$17,2,FALSE)</f>
        <v>4</v>
      </c>
      <c r="AB248" s="30" t="s">
        <v>1494</v>
      </c>
      <c r="AG248" s="30">
        <v>7</v>
      </c>
      <c r="AH248" s="30">
        <v>270</v>
      </c>
      <c r="AI248" s="30">
        <v>39</v>
      </c>
      <c r="AJ248" s="30">
        <v>0</v>
      </c>
      <c r="AK248" s="30">
        <f t="shared" si="44"/>
        <v>171.37812620824866</v>
      </c>
      <c r="AL248" s="30">
        <f t="shared" si="40"/>
        <v>171.37812620824866</v>
      </c>
      <c r="AM248" s="30">
        <f t="shared" si="45"/>
        <v>50.681158217688235</v>
      </c>
      <c r="AN248" s="30">
        <f t="shared" si="41"/>
        <v>261.37812620824866</v>
      </c>
      <c r="AO248" s="30">
        <f t="shared" si="42"/>
        <v>39.318841782311765</v>
      </c>
      <c r="AP248" s="31">
        <f t="shared" si="46"/>
        <v>351.37812620824866</v>
      </c>
      <c r="AQ248" s="31">
        <f t="shared" si="43"/>
        <v>39.318841782311765</v>
      </c>
    </row>
    <row r="249" spans="2:43">
      <c r="B249" s="30" t="s">
        <v>1382</v>
      </c>
      <c r="C249" s="73"/>
      <c r="D249" s="30" t="s">
        <v>1383</v>
      </c>
      <c r="E249" s="30">
        <v>70</v>
      </c>
      <c r="F249" s="30">
        <v>3</v>
      </c>
      <c r="G249" s="67" t="str">
        <f t="shared" si="47"/>
        <v>70-3</v>
      </c>
      <c r="H249" s="2">
        <v>39</v>
      </c>
      <c r="I249" s="2">
        <v>40.5</v>
      </c>
      <c r="J249" s="68" t="str">
        <f>IF(((VLOOKUP($G249,[2]Depth_Lookup!$A$3:$J$561,9,FALSE))-(I249/100))&gt;=0,"Good","Too Long")</f>
        <v>Good</v>
      </c>
      <c r="K249" s="69">
        <f>(VLOOKUP($G249,Depth_Lookup!$A$3:$J$561,10,FALSE))+(H249/100)</f>
        <v>187.44499999999999</v>
      </c>
      <c r="L249" s="69">
        <f>(VLOOKUP($G249,Depth_Lookup!$A$3:$J$561,10,FALSE))+(I249/100)</f>
        <v>187.46</v>
      </c>
      <c r="M249" s="34" t="s">
        <v>244</v>
      </c>
      <c r="N249" s="1"/>
      <c r="Q249" s="31" t="e">
        <f>VLOOKUP(P249,[1]definitions_list_lookup!$AT$3:$AU$5,2,FALSE)</f>
        <v>#N/A</v>
      </c>
      <c r="R249" s="30">
        <v>0.4</v>
      </c>
      <c r="S249" s="30" t="s">
        <v>158</v>
      </c>
      <c r="T249" s="31">
        <f>VLOOKUP(S249,[2]definitions_list_lookup!$AI$12:$AJ$17,2,FALSE)</f>
        <v>1</v>
      </c>
      <c r="Z249" s="30" t="s">
        <v>244</v>
      </c>
      <c r="AB249" s="30"/>
      <c r="AE249" s="30">
        <v>247</v>
      </c>
      <c r="AF249" s="30">
        <v>52</v>
      </c>
      <c r="AG249" s="30">
        <v>45</v>
      </c>
      <c r="AH249" s="30">
        <v>270</v>
      </c>
      <c r="AI249" s="30">
        <v>38</v>
      </c>
      <c r="AJ249" s="30">
        <v>0</v>
      </c>
      <c r="AK249" s="30">
        <f t="shared" si="44"/>
        <v>128</v>
      </c>
      <c r="AL249" s="30">
        <f t="shared" si="40"/>
        <v>128</v>
      </c>
      <c r="AM249" s="30">
        <f t="shared" si="45"/>
        <v>38.238490042659031</v>
      </c>
      <c r="AN249" s="30">
        <f t="shared" si="41"/>
        <v>218</v>
      </c>
      <c r="AO249" s="30">
        <f t="shared" si="42"/>
        <v>51.761509957340969</v>
      </c>
      <c r="AP249" s="31">
        <f t="shared" si="46"/>
        <v>308</v>
      </c>
      <c r="AQ249" s="31">
        <f t="shared" si="43"/>
        <v>51.761509957340969</v>
      </c>
    </row>
    <row r="250" spans="2:43">
      <c r="B250" s="30" t="s">
        <v>1382</v>
      </c>
      <c r="C250" s="73"/>
      <c r="D250" s="30" t="s">
        <v>1383</v>
      </c>
      <c r="E250" s="30">
        <v>70</v>
      </c>
      <c r="F250" s="30">
        <v>3</v>
      </c>
      <c r="G250" s="67" t="str">
        <f t="shared" si="47"/>
        <v>70-3</v>
      </c>
      <c r="H250" s="2">
        <v>69</v>
      </c>
      <c r="I250" s="2">
        <v>70</v>
      </c>
      <c r="J250" s="68" t="str">
        <f>IF(((VLOOKUP($G250,[2]Depth_Lookup!$A$3:$J$561,9,FALSE))-(I250/100))&gt;=0,"Good","Too Long")</f>
        <v>Good</v>
      </c>
      <c r="K250" s="69">
        <f>(VLOOKUP($G250,Depth_Lookup!$A$3:$J$561,10,FALSE))+(H250/100)</f>
        <v>187.745</v>
      </c>
      <c r="L250" s="69">
        <f>(VLOOKUP($G250,Depth_Lookup!$A$3:$J$561,10,FALSE))+(I250/100)</f>
        <v>187.755</v>
      </c>
      <c r="M250" s="34" t="s">
        <v>244</v>
      </c>
      <c r="N250" s="1"/>
      <c r="Q250" s="31" t="e">
        <f>VLOOKUP(P250,[1]definitions_list_lookup!$AT$3:$AU$5,2,FALSE)</f>
        <v>#N/A</v>
      </c>
      <c r="R250" s="30">
        <v>0.3</v>
      </c>
      <c r="S250" s="30" t="s">
        <v>158</v>
      </c>
      <c r="T250" s="31">
        <f>VLOOKUP(S250,[2]definitions_list_lookup!$AI$12:$AJ$17,2,FALSE)</f>
        <v>1</v>
      </c>
      <c r="X250" s="30">
        <v>3.4</v>
      </c>
      <c r="Y250" s="30" t="s">
        <v>1389</v>
      </c>
      <c r="Z250" s="30" t="s">
        <v>244</v>
      </c>
      <c r="AB250" s="30"/>
      <c r="AG250" s="30">
        <v>60</v>
      </c>
      <c r="AH250" s="30">
        <v>270</v>
      </c>
      <c r="AI250" s="30">
        <v>8</v>
      </c>
      <c r="AJ250" s="30">
        <v>180</v>
      </c>
      <c r="AK250" s="30">
        <f t="shared" si="44"/>
        <v>85.36110947487731</v>
      </c>
      <c r="AL250" s="30">
        <f t="shared" si="40"/>
        <v>85.36110947487731</v>
      </c>
      <c r="AM250" s="30">
        <f t="shared" si="45"/>
        <v>29.918661806757274</v>
      </c>
      <c r="AN250" s="30">
        <f t="shared" si="41"/>
        <v>175.36110947487731</v>
      </c>
      <c r="AO250" s="30">
        <f t="shared" si="42"/>
        <v>60.081338193242729</v>
      </c>
      <c r="AP250" s="31">
        <f t="shared" si="46"/>
        <v>265.36110947487731</v>
      </c>
      <c r="AQ250" s="31">
        <f t="shared" si="43"/>
        <v>60.081338193242729</v>
      </c>
    </row>
    <row r="251" spans="2:43">
      <c r="B251" s="30" t="s">
        <v>1382</v>
      </c>
      <c r="C251" s="73"/>
      <c r="D251" s="30" t="s">
        <v>1383</v>
      </c>
      <c r="E251" s="30">
        <v>70</v>
      </c>
      <c r="F251" s="30">
        <v>4</v>
      </c>
      <c r="G251" s="67" t="str">
        <f t="shared" si="47"/>
        <v>70-4</v>
      </c>
      <c r="H251" s="2">
        <v>52.5</v>
      </c>
      <c r="I251" s="2">
        <v>53.6</v>
      </c>
      <c r="J251" s="68" t="str">
        <f>IF(((VLOOKUP($G251,[2]Depth_Lookup!$A$3:$J$561,9,FALSE))-(I251/100))&gt;=0,"Good","Too Long")</f>
        <v>Good</v>
      </c>
      <c r="K251" s="69">
        <f>(VLOOKUP($G251,Depth_Lookup!$A$3:$J$561,10,FALSE))+(H251/100)</f>
        <v>188.435</v>
      </c>
      <c r="L251" s="69">
        <f>(VLOOKUP($G251,Depth_Lookup!$A$3:$J$561,10,FALSE))+(I251/100)</f>
        <v>188.446</v>
      </c>
      <c r="M251" s="34" t="s">
        <v>244</v>
      </c>
      <c r="N251" s="1"/>
      <c r="Q251" s="31" t="e">
        <f>VLOOKUP(P251,[1]definitions_list_lookup!$AT$3:$AU$5,2,FALSE)</f>
        <v>#N/A</v>
      </c>
      <c r="R251" s="30">
        <v>0.6</v>
      </c>
      <c r="S251" s="30" t="s">
        <v>159</v>
      </c>
      <c r="T251" s="31">
        <f>VLOOKUP(S251,[2]definitions_list_lookup!$AI$12:$AJ$17,2,FALSE)</f>
        <v>2</v>
      </c>
      <c r="Z251" s="30" t="s">
        <v>244</v>
      </c>
      <c r="AB251" s="30"/>
      <c r="AG251" s="30">
        <v>64</v>
      </c>
      <c r="AH251" s="30">
        <v>90</v>
      </c>
      <c r="AI251" s="30">
        <v>22</v>
      </c>
      <c r="AJ251" s="30">
        <v>180</v>
      </c>
      <c r="AK251" s="30">
        <f t="shared" si="44"/>
        <v>-78.852308348602463</v>
      </c>
      <c r="AL251" s="30">
        <f t="shared" si="40"/>
        <v>281.14769165139751</v>
      </c>
      <c r="AM251" s="30">
        <f t="shared" si="45"/>
        <v>25.572517398296281</v>
      </c>
      <c r="AN251" s="30">
        <f t="shared" si="41"/>
        <v>11.147691651397537</v>
      </c>
      <c r="AO251" s="30">
        <f t="shared" si="42"/>
        <v>64.427482601703716</v>
      </c>
      <c r="AP251" s="31">
        <f t="shared" si="46"/>
        <v>101.14769165139751</v>
      </c>
      <c r="AQ251" s="31">
        <f t="shared" si="43"/>
        <v>64.427482601703716</v>
      </c>
    </row>
    <row r="252" spans="2:43" ht="28">
      <c r="B252" s="30" t="s">
        <v>1382</v>
      </c>
      <c r="C252" s="73"/>
      <c r="D252" s="30" t="s">
        <v>1383</v>
      </c>
      <c r="E252" s="30">
        <v>71</v>
      </c>
      <c r="F252" s="30">
        <v>2</v>
      </c>
      <c r="G252" s="67" t="str">
        <f t="shared" si="47"/>
        <v>71-2</v>
      </c>
      <c r="H252" s="2">
        <v>12</v>
      </c>
      <c r="I252" s="2">
        <v>14.3</v>
      </c>
      <c r="J252" s="68" t="str">
        <f>IF(((VLOOKUP($G252,[2]Depth_Lookup!$A$3:$J$561,9,FALSE))-(I252/100))&gt;=0,"Good","Too Long")</f>
        <v>Good</v>
      </c>
      <c r="K252" s="69">
        <f>(VLOOKUP($G252,Depth_Lookup!$A$3:$J$561,10,FALSE))+(H252/100)</f>
        <v>189.49</v>
      </c>
      <c r="L252" s="69">
        <f>(VLOOKUP($G252,Depth_Lookup!$A$3:$J$561,10,FALSE))+(I252/100)</f>
        <v>189.51300000000001</v>
      </c>
      <c r="M252" s="34" t="s">
        <v>243</v>
      </c>
      <c r="N252" s="1" t="s">
        <v>155</v>
      </c>
      <c r="O252" s="30" t="s">
        <v>153</v>
      </c>
      <c r="P252" s="30" t="s">
        <v>201</v>
      </c>
      <c r="Q252" s="31">
        <f>VLOOKUP(P252,[1]definitions_list_lookup!$AT$3:$AU$5,2,FALSE)</f>
        <v>0</v>
      </c>
      <c r="R252" s="30">
        <v>1.2</v>
      </c>
      <c r="S252" s="30" t="s">
        <v>258</v>
      </c>
      <c r="T252" s="31">
        <f>VLOOKUP(S252,[2]definitions_list_lookup!$AI$12:$AJ$17,2,FALSE)</f>
        <v>3</v>
      </c>
      <c r="X252" s="30">
        <v>1.2</v>
      </c>
      <c r="Y252" s="30" t="s">
        <v>1388</v>
      </c>
      <c r="Z252" s="30" t="s">
        <v>243</v>
      </c>
      <c r="AB252" s="30"/>
      <c r="AG252" s="30">
        <v>62</v>
      </c>
      <c r="AH252" s="30">
        <v>270</v>
      </c>
      <c r="AI252" s="30">
        <v>68</v>
      </c>
      <c r="AJ252" s="30">
        <v>0</v>
      </c>
      <c r="AK252" s="30">
        <f t="shared" si="44"/>
        <v>142.77014865365288</v>
      </c>
      <c r="AL252" s="30">
        <f t="shared" si="40"/>
        <v>142.77014865365288</v>
      </c>
      <c r="AM252" s="30">
        <f t="shared" si="45"/>
        <v>17.832550456983846</v>
      </c>
      <c r="AN252" s="30">
        <f t="shared" si="41"/>
        <v>232.77014865365288</v>
      </c>
      <c r="AO252" s="30">
        <f t="shared" si="42"/>
        <v>72.167449543016147</v>
      </c>
      <c r="AP252" s="31">
        <f t="shared" si="46"/>
        <v>322.77014865365288</v>
      </c>
      <c r="AQ252" s="31">
        <f t="shared" si="43"/>
        <v>72.167449543016147</v>
      </c>
    </row>
    <row r="253" spans="2:43">
      <c r="B253" s="30" t="s">
        <v>1382</v>
      </c>
      <c r="C253" s="73"/>
      <c r="D253" s="30" t="s">
        <v>1383</v>
      </c>
      <c r="E253" s="30">
        <v>71</v>
      </c>
      <c r="F253" s="30">
        <v>2</v>
      </c>
      <c r="G253" s="67" t="str">
        <f t="shared" si="47"/>
        <v>71-2</v>
      </c>
      <c r="H253" s="2">
        <v>77.5</v>
      </c>
      <c r="I253" s="2">
        <v>78</v>
      </c>
      <c r="J253" s="68" t="str">
        <f>IF(((VLOOKUP($G253,[2]Depth_Lookup!$A$3:$J$561,9,FALSE))-(I253/100))&gt;=0,"Good","Too Long")</f>
        <v>Good</v>
      </c>
      <c r="K253" s="69">
        <f>(VLOOKUP($G253,Depth_Lookup!$A$3:$J$561,10,FALSE))+(H253/100)</f>
        <v>190.14500000000001</v>
      </c>
      <c r="L253" s="69">
        <f>(VLOOKUP($G253,Depth_Lookup!$A$3:$J$561,10,FALSE))+(I253/100)</f>
        <v>190.15</v>
      </c>
      <c r="M253" s="34" t="s">
        <v>244</v>
      </c>
      <c r="N253" s="1"/>
      <c r="Q253" s="31" t="e">
        <f>VLOOKUP(P253,[1]definitions_list_lookup!$AT$3:$AU$5,2,FALSE)</f>
        <v>#N/A</v>
      </c>
      <c r="R253" s="30">
        <v>0.3</v>
      </c>
      <c r="S253" s="30" t="s">
        <v>158</v>
      </c>
      <c r="T253" s="31">
        <f>VLOOKUP(S253,[2]definitions_list_lookup!$AI$12:$AJ$17,2,FALSE)</f>
        <v>1</v>
      </c>
      <c r="X253" s="30">
        <v>0.8</v>
      </c>
      <c r="Y253" s="30" t="s">
        <v>1389</v>
      </c>
      <c r="Z253" s="30" t="s">
        <v>244</v>
      </c>
      <c r="AB253" s="30"/>
      <c r="AG253" s="30">
        <v>42</v>
      </c>
      <c r="AH253" s="30">
        <v>270</v>
      </c>
      <c r="AI253" s="30">
        <v>48</v>
      </c>
      <c r="AJ253" s="30">
        <v>180</v>
      </c>
      <c r="AK253" s="30">
        <f t="shared" si="44"/>
        <v>39.0326308072963</v>
      </c>
      <c r="AL253" s="30">
        <f t="shared" si="40"/>
        <v>39.0326308072963</v>
      </c>
      <c r="AM253" s="30">
        <f t="shared" si="45"/>
        <v>34.969808858308177</v>
      </c>
      <c r="AN253" s="30">
        <f t="shared" si="41"/>
        <v>129.0326308072963</v>
      </c>
      <c r="AO253" s="30">
        <f t="shared" si="42"/>
        <v>55.030191141691823</v>
      </c>
      <c r="AP253" s="31">
        <f t="shared" si="46"/>
        <v>219.0326308072963</v>
      </c>
      <c r="AQ253" s="31">
        <f t="shared" si="43"/>
        <v>55.030191141691823</v>
      </c>
    </row>
    <row r="254" spans="2:43">
      <c r="B254" s="30" t="s">
        <v>1382</v>
      </c>
      <c r="C254" s="73"/>
      <c r="D254" s="30" t="s">
        <v>1383</v>
      </c>
      <c r="E254" s="30">
        <v>72</v>
      </c>
      <c r="F254" s="30">
        <v>1</v>
      </c>
      <c r="G254" s="67" t="str">
        <f t="shared" si="47"/>
        <v>72-1</v>
      </c>
      <c r="H254" s="2">
        <v>48.5</v>
      </c>
      <c r="I254" s="2">
        <v>49</v>
      </c>
      <c r="J254" s="68" t="str">
        <f>IF(((VLOOKUP($G254,[2]Depth_Lookup!$A$3:$J$561,9,FALSE))-(I254/100))&gt;=0,"Good","Too Long")</f>
        <v>Good</v>
      </c>
      <c r="K254" s="69">
        <f>(VLOOKUP($G254,Depth_Lookup!$A$3:$J$561,10,FALSE))+(H254/100)</f>
        <v>192.185</v>
      </c>
      <c r="L254" s="69">
        <f>(VLOOKUP($G254,Depth_Lookup!$A$3:$J$561,10,FALSE))+(I254/100)</f>
        <v>192.19</v>
      </c>
      <c r="M254" s="34" t="s">
        <v>244</v>
      </c>
      <c r="N254" s="1"/>
      <c r="Q254" s="31" t="e">
        <f>VLOOKUP(P254,[1]definitions_list_lookup!$AT$3:$AU$5,2,FALSE)</f>
        <v>#N/A</v>
      </c>
      <c r="R254" s="30">
        <v>0.4</v>
      </c>
      <c r="S254" s="30" t="s">
        <v>158</v>
      </c>
      <c r="T254" s="31">
        <f>VLOOKUP(S254,[2]definitions_list_lookup!$AI$12:$AJ$17,2,FALSE)</f>
        <v>1</v>
      </c>
      <c r="X254" s="30">
        <v>0.8</v>
      </c>
      <c r="Y254" s="30" t="s">
        <v>1389</v>
      </c>
      <c r="Z254" s="30" t="s">
        <v>244</v>
      </c>
      <c r="AB254" s="30"/>
      <c r="AG254" s="30">
        <v>47</v>
      </c>
      <c r="AH254" s="30">
        <v>270</v>
      </c>
      <c r="AI254" s="30">
        <v>42</v>
      </c>
      <c r="AJ254" s="30">
        <v>180</v>
      </c>
      <c r="AK254" s="30">
        <f t="shared" si="44"/>
        <v>49.981824332105191</v>
      </c>
      <c r="AL254" s="30">
        <f t="shared" si="40"/>
        <v>49.981824332105191</v>
      </c>
      <c r="AM254" s="30">
        <f t="shared" si="45"/>
        <v>35.532825160757497</v>
      </c>
      <c r="AN254" s="30">
        <f t="shared" si="41"/>
        <v>139.98182433210519</v>
      </c>
      <c r="AO254" s="30">
        <f t="shared" si="42"/>
        <v>54.467174839242503</v>
      </c>
      <c r="AP254" s="31">
        <f t="shared" si="46"/>
        <v>229.98182433210519</v>
      </c>
      <c r="AQ254" s="31">
        <f t="shared" si="43"/>
        <v>54.467174839242503</v>
      </c>
    </row>
    <row r="255" spans="2:43">
      <c r="B255" s="30" t="s">
        <v>1382</v>
      </c>
      <c r="C255" s="73"/>
      <c r="D255" s="30" t="s">
        <v>1383</v>
      </c>
      <c r="E255" s="30">
        <v>72</v>
      </c>
      <c r="F255" s="30">
        <v>2</v>
      </c>
      <c r="G255" s="67" t="str">
        <f t="shared" si="47"/>
        <v>72-2</v>
      </c>
      <c r="H255" s="2">
        <v>20</v>
      </c>
      <c r="I255" s="2">
        <v>20.3</v>
      </c>
      <c r="J255" s="68" t="str">
        <f>IF(((VLOOKUP($G255,[2]Depth_Lookup!$A$3:$J$561,9,FALSE))-(I255/100))&gt;=0,"Good","Too Long")</f>
        <v>Good</v>
      </c>
      <c r="K255" s="69">
        <f>(VLOOKUP($G255,Depth_Lookup!$A$3:$J$561,10,FALSE))+(H255/100)</f>
        <v>192.63</v>
      </c>
      <c r="L255" s="69">
        <f>(VLOOKUP($G255,Depth_Lookup!$A$3:$J$561,10,FALSE))+(I255/100)</f>
        <v>192.63300000000001</v>
      </c>
      <c r="M255" s="34" t="s">
        <v>244</v>
      </c>
      <c r="N255" s="1"/>
      <c r="Q255" s="31" t="e">
        <f>VLOOKUP(P255,[1]definitions_list_lookup!$AT$3:$AU$5,2,FALSE)</f>
        <v>#N/A</v>
      </c>
      <c r="R255" s="30">
        <v>0.2</v>
      </c>
      <c r="S255" s="30" t="s">
        <v>158</v>
      </c>
      <c r="T255" s="31">
        <f>VLOOKUP(S255,[2]definitions_list_lookup!$AI$12:$AJ$17,2,FALSE)</f>
        <v>1</v>
      </c>
      <c r="Z255" s="30" t="s">
        <v>244</v>
      </c>
      <c r="AB255" s="30"/>
      <c r="AE255" s="30">
        <v>15</v>
      </c>
      <c r="AF255" s="30">
        <v>5</v>
      </c>
      <c r="AG255" s="30">
        <v>66</v>
      </c>
      <c r="AH255" s="30">
        <v>270</v>
      </c>
      <c r="AI255" s="30">
        <v>8</v>
      </c>
      <c r="AJ255" s="30">
        <v>0</v>
      </c>
      <c r="AK255" s="30">
        <f t="shared" si="44"/>
        <v>93.580489890421802</v>
      </c>
      <c r="AL255" s="30">
        <f t="shared" si="40"/>
        <v>93.580489890421802</v>
      </c>
      <c r="AM255" s="30">
        <f t="shared" si="45"/>
        <v>23.958430520222326</v>
      </c>
      <c r="AN255" s="30">
        <f t="shared" si="41"/>
        <v>183.5804898904218</v>
      </c>
      <c r="AO255" s="30">
        <f t="shared" si="42"/>
        <v>66.041569479777678</v>
      </c>
      <c r="AP255" s="31">
        <f t="shared" si="46"/>
        <v>273.5804898904218</v>
      </c>
      <c r="AQ255" s="31">
        <f t="shared" si="43"/>
        <v>66.041569479777678</v>
      </c>
    </row>
    <row r="256" spans="2:43">
      <c r="B256" s="30" t="s">
        <v>1382</v>
      </c>
      <c r="C256" s="73"/>
      <c r="D256" s="30" t="s">
        <v>1383</v>
      </c>
      <c r="E256" s="30">
        <v>72</v>
      </c>
      <c r="F256" s="30">
        <v>4</v>
      </c>
      <c r="G256" s="67" t="str">
        <f t="shared" si="47"/>
        <v>72-4</v>
      </c>
      <c r="H256" s="2">
        <v>73</v>
      </c>
      <c r="I256" s="2">
        <v>73.400000000000006</v>
      </c>
      <c r="J256" s="68" t="str">
        <f>IF(((VLOOKUP($G256,[2]Depth_Lookup!$A$3:$J$561,9,FALSE))-(I256/100))&gt;=0,"Good","Too Long")</f>
        <v>Good</v>
      </c>
      <c r="K256" s="69">
        <f>(VLOOKUP($G256,Depth_Lookup!$A$3:$J$561,10,FALSE))+(H256/100)</f>
        <v>194.685</v>
      </c>
      <c r="L256" s="69">
        <f>(VLOOKUP($G256,Depth_Lookup!$A$3:$J$561,10,FALSE))+(I256/100)</f>
        <v>194.68900000000002</v>
      </c>
      <c r="M256" s="34" t="s">
        <v>244</v>
      </c>
      <c r="N256" s="1"/>
      <c r="Q256" s="31" t="e">
        <f>VLOOKUP(P256,[1]definitions_list_lookup!$AT$3:$AU$5,2,FALSE)</f>
        <v>#N/A</v>
      </c>
      <c r="R256" s="30">
        <v>0.2</v>
      </c>
      <c r="S256" s="30" t="s">
        <v>158</v>
      </c>
      <c r="T256" s="31">
        <f>VLOOKUP(S256,[2]definitions_list_lookup!$AI$12:$AJ$17,2,FALSE)</f>
        <v>1</v>
      </c>
      <c r="X256" s="30">
        <v>1</v>
      </c>
      <c r="Y256" s="30" t="s">
        <v>1389</v>
      </c>
      <c r="Z256" s="30" t="s">
        <v>244</v>
      </c>
      <c r="AB256" s="30"/>
      <c r="AG256" s="30">
        <v>72</v>
      </c>
      <c r="AI256" s="30">
        <v>270</v>
      </c>
      <c r="AJ256" s="30">
        <v>32</v>
      </c>
      <c r="AK256" s="30">
        <v>180</v>
      </c>
      <c r="AL256" s="30">
        <f t="shared" si="40"/>
        <v>180</v>
      </c>
      <c r="AM256" s="30">
        <f t="shared" si="45"/>
        <v>15.40541266920232</v>
      </c>
      <c r="AN256" s="30">
        <f t="shared" si="41"/>
        <v>270</v>
      </c>
      <c r="AO256" s="30">
        <f t="shared" si="42"/>
        <v>74.59458733079768</v>
      </c>
      <c r="AP256" s="31">
        <f t="shared" si="46"/>
        <v>0</v>
      </c>
      <c r="AQ256" s="31">
        <f t="shared" si="43"/>
        <v>74.59458733079768</v>
      </c>
    </row>
    <row r="257" spans="2:43">
      <c r="B257" s="30" t="s">
        <v>1382</v>
      </c>
      <c r="C257" s="73"/>
      <c r="D257" s="30" t="s">
        <v>1383</v>
      </c>
      <c r="E257" s="30">
        <v>73</v>
      </c>
      <c r="F257" s="30">
        <v>1</v>
      </c>
      <c r="G257" s="67" t="str">
        <f t="shared" si="47"/>
        <v>73-1</v>
      </c>
      <c r="H257" s="2">
        <v>46.6</v>
      </c>
      <c r="I257" s="2">
        <v>47.4</v>
      </c>
      <c r="J257" s="68" t="str">
        <f>IF(((VLOOKUP($G257,[2]Depth_Lookup!$A$3:$J$561,9,FALSE))-(I257/100))&gt;=0,"Good","Too Long")</f>
        <v>Good</v>
      </c>
      <c r="K257" s="69">
        <f>(VLOOKUP($G257,Depth_Lookup!$A$3:$J$561,10,FALSE))+(H257/100)</f>
        <v>195.166</v>
      </c>
      <c r="L257" s="69">
        <f>(VLOOKUP($G257,Depth_Lookup!$A$3:$J$561,10,FALSE))+(I257/100)</f>
        <v>195.17399999999998</v>
      </c>
      <c r="M257" s="34" t="s">
        <v>1381</v>
      </c>
      <c r="N257" s="1"/>
      <c r="Q257" s="31" t="e">
        <f>VLOOKUP(P257,[1]definitions_list_lookup!$AT$3:$AU$5,2,FALSE)</f>
        <v>#N/A</v>
      </c>
      <c r="R257" s="30">
        <v>0.5</v>
      </c>
      <c r="S257" s="30" t="s">
        <v>158</v>
      </c>
      <c r="T257" s="31">
        <f>VLOOKUP(S257,[2]definitions_list_lookup!$AI$12:$AJ$17,2,FALSE)</f>
        <v>1</v>
      </c>
      <c r="Y257" s="30" t="s">
        <v>1388</v>
      </c>
      <c r="AB257" s="30" t="s">
        <v>1495</v>
      </c>
      <c r="AG257" s="30">
        <v>33</v>
      </c>
      <c r="AH257" s="30">
        <v>90</v>
      </c>
      <c r="AI257" s="30">
        <v>29</v>
      </c>
      <c r="AJ257" s="30">
        <v>0</v>
      </c>
      <c r="AK257" s="30">
        <f t="shared" ref="AK257:AK320" si="48">+(IF($AH257&lt;$AJ257,((MIN($AJ257,$AH257)+(DEGREES(ATAN((TAN(RADIANS($AI257))/((TAN(RADIANS($AG257))*SIN(RADIANS(ABS($AH257-$AJ257))))))-(COS(RADIANS(ABS($AH257-$AJ257)))/SIN(RADIANS(ABS($AH257-$AJ257)))))))-180)),((MAX($AJ257,$AH257)-(DEGREES(ATAN((TAN(RADIANS($AI257))/((TAN(RADIANS($AG257))*SIN(RADIANS(ABS($AH257-$AJ257))))))-(COS(RADIANS(ABS($AH257-$AJ257)))/SIN(RADIANS(ABS($AH257-$AJ257)))))))-180))))</f>
        <v>-130.48278160841849</v>
      </c>
      <c r="AL257" s="30">
        <f t="shared" si="40"/>
        <v>229.51721839158151</v>
      </c>
      <c r="AM257" s="30">
        <f t="shared" si="45"/>
        <v>49.509022592591776</v>
      </c>
      <c r="AN257" s="30">
        <f t="shared" si="41"/>
        <v>319.51721839158154</v>
      </c>
      <c r="AO257" s="30">
        <f t="shared" si="42"/>
        <v>40.490977407408224</v>
      </c>
      <c r="AP257" s="31">
        <f t="shared" si="46"/>
        <v>49.517218391581508</v>
      </c>
      <c r="AQ257" s="31">
        <f t="shared" si="43"/>
        <v>40.490977407408224</v>
      </c>
    </row>
    <row r="258" spans="2:43" ht="42">
      <c r="B258" s="30" t="s">
        <v>1382</v>
      </c>
      <c r="C258" s="73"/>
      <c r="D258" s="30" t="s">
        <v>1383</v>
      </c>
      <c r="E258" s="30">
        <v>73</v>
      </c>
      <c r="F258" s="30">
        <v>2</v>
      </c>
      <c r="G258" s="67" t="str">
        <f t="shared" si="47"/>
        <v>73-2</v>
      </c>
      <c r="H258" s="2">
        <v>38.9</v>
      </c>
      <c r="I258" s="2">
        <v>39.5</v>
      </c>
      <c r="J258" s="68" t="str">
        <f>IF(((VLOOKUP($G258,[2]Depth_Lookup!$A$3:$J$561,9,FALSE))-(I258/100))&gt;=0,"Good","Too Long")</f>
        <v>Good</v>
      </c>
      <c r="K258" s="69">
        <f>(VLOOKUP($G258,Depth_Lookup!$A$3:$J$561,10,FALSE))+(H258/100)</f>
        <v>195.90900000000002</v>
      </c>
      <c r="L258" s="69">
        <f>(VLOOKUP($G258,Depth_Lookup!$A$3:$J$561,10,FALSE))+(I258/100)</f>
        <v>195.91500000000002</v>
      </c>
      <c r="M258" s="34" t="s">
        <v>1381</v>
      </c>
      <c r="N258" s="1" t="s">
        <v>263</v>
      </c>
      <c r="O258" s="30" t="s">
        <v>153</v>
      </c>
      <c r="P258" s="30" t="s">
        <v>202</v>
      </c>
      <c r="Q258" s="31">
        <f>VLOOKUP(P258,[1]definitions_list_lookup!$AT$3:$AU$5,2,FALSE)</f>
        <v>1</v>
      </c>
      <c r="R258" s="30">
        <v>0.6</v>
      </c>
      <c r="S258" s="30" t="s">
        <v>259</v>
      </c>
      <c r="T258" s="31">
        <f>VLOOKUP(S258,[2]definitions_list_lookup!$AI$12:$AJ$17,2,FALSE)</f>
        <v>4</v>
      </c>
      <c r="Z258" s="30" t="s">
        <v>243</v>
      </c>
      <c r="AB258" s="30" t="s">
        <v>1496</v>
      </c>
      <c r="AG258" s="30">
        <v>12</v>
      </c>
      <c r="AH258" s="30">
        <v>90</v>
      </c>
      <c r="AI258" s="30">
        <v>29</v>
      </c>
      <c r="AJ258" s="30">
        <v>0</v>
      </c>
      <c r="AK258" s="30">
        <f t="shared" si="48"/>
        <v>-159.02006990450616</v>
      </c>
      <c r="AL258" s="30">
        <f t="shared" si="40"/>
        <v>200.97993009549384</v>
      </c>
      <c r="AM258" s="30">
        <f t="shared" si="45"/>
        <v>59.303853910392206</v>
      </c>
      <c r="AN258" s="30">
        <f t="shared" si="41"/>
        <v>290.97993009549384</v>
      </c>
      <c r="AO258" s="30">
        <f t="shared" si="42"/>
        <v>30.696146089607794</v>
      </c>
      <c r="AP258" s="31">
        <f t="shared" si="46"/>
        <v>20.979930095493842</v>
      </c>
      <c r="AQ258" s="31">
        <f t="shared" si="43"/>
        <v>30.696146089607794</v>
      </c>
    </row>
    <row r="259" spans="2:43" ht="42">
      <c r="B259" s="30" t="s">
        <v>1382</v>
      </c>
      <c r="C259" s="73"/>
      <c r="D259" s="30" t="s">
        <v>1383</v>
      </c>
      <c r="E259" s="30">
        <v>73</v>
      </c>
      <c r="F259" s="30">
        <v>2</v>
      </c>
      <c r="G259" s="67" t="str">
        <f t="shared" si="47"/>
        <v>73-2</v>
      </c>
      <c r="J259" s="68" t="str">
        <f>IF(((VLOOKUP($G259,[2]Depth_Lookup!$A$3:$J$561,9,FALSE))-(I259/100))&gt;=0,"Good","Too Long")</f>
        <v>Good</v>
      </c>
      <c r="K259" s="69">
        <f>(VLOOKUP($G259,Depth_Lookup!$A$3:$J$561,10,FALSE))+(H259/100)</f>
        <v>195.52</v>
      </c>
      <c r="L259" s="69">
        <f>(VLOOKUP($G259,Depth_Lookup!$A$3:$J$561,10,FALSE))+(I259/100)</f>
        <v>195.52</v>
      </c>
      <c r="M259" s="34" t="s">
        <v>1381</v>
      </c>
      <c r="N259" s="1" t="s">
        <v>263</v>
      </c>
      <c r="O259" s="30" t="s">
        <v>153</v>
      </c>
      <c r="P259" s="30" t="s">
        <v>202</v>
      </c>
      <c r="Q259" s="31">
        <f>VLOOKUP(P259,[1]definitions_list_lookup!$AT$3:$AU$5,2,FALSE)</f>
        <v>1</v>
      </c>
      <c r="R259" s="30">
        <v>0.5</v>
      </c>
      <c r="S259" s="30" t="s">
        <v>259</v>
      </c>
      <c r="T259" s="31">
        <f>VLOOKUP(S259,[2]definitions_list_lookup!$AI$12:$AJ$17,2,FALSE)</f>
        <v>4</v>
      </c>
      <c r="Z259" s="30" t="s">
        <v>243</v>
      </c>
      <c r="AB259" s="30" t="s">
        <v>1497</v>
      </c>
      <c r="AG259" s="30">
        <v>12</v>
      </c>
      <c r="AH259" s="30">
        <v>90</v>
      </c>
      <c r="AI259" s="30">
        <v>38</v>
      </c>
      <c r="AJ259" s="30">
        <v>0</v>
      </c>
      <c r="AK259" s="30">
        <f t="shared" si="48"/>
        <v>-164.78047280871323</v>
      </c>
      <c r="AL259" s="30">
        <f t="shared" si="40"/>
        <v>195.21952719128677</v>
      </c>
      <c r="AM259" s="30">
        <f t="shared" si="45"/>
        <v>51.003475787150109</v>
      </c>
      <c r="AN259" s="30">
        <f t="shared" si="41"/>
        <v>285.21952719128677</v>
      </c>
      <c r="AO259" s="30">
        <f t="shared" si="42"/>
        <v>38.996524212849891</v>
      </c>
      <c r="AP259" s="31">
        <f t="shared" si="46"/>
        <v>15.219527191286772</v>
      </c>
      <c r="AQ259" s="31">
        <f t="shared" si="43"/>
        <v>38.996524212849891</v>
      </c>
    </row>
    <row r="260" spans="2:43">
      <c r="B260" s="30" t="s">
        <v>1382</v>
      </c>
      <c r="C260" s="73"/>
      <c r="D260" s="30" t="s">
        <v>1383</v>
      </c>
      <c r="E260" s="30">
        <v>73</v>
      </c>
      <c r="F260" s="30">
        <v>3</v>
      </c>
      <c r="G260" s="67" t="str">
        <f t="shared" si="47"/>
        <v>73-3</v>
      </c>
      <c r="H260" s="2">
        <v>12.4</v>
      </c>
      <c r="I260" s="2">
        <v>12.7</v>
      </c>
      <c r="J260" s="68" t="str">
        <f>IF(((VLOOKUP($G260,[2]Depth_Lookup!$A$3:$J$561,9,FALSE))-(I260/100))&gt;=0,"Good","Too Long")</f>
        <v>Good</v>
      </c>
      <c r="K260" s="69">
        <f>(VLOOKUP($G260,Depth_Lookup!$A$3:$J$561,10,FALSE))+(H260/100)</f>
        <v>196.59399999999999</v>
      </c>
      <c r="L260" s="69">
        <f>(VLOOKUP($G260,Depth_Lookup!$A$3:$J$561,10,FALSE))+(I260/100)</f>
        <v>196.59700000000001</v>
      </c>
      <c r="M260" s="34" t="s">
        <v>244</v>
      </c>
      <c r="N260" s="1"/>
      <c r="Q260" s="31" t="e">
        <f>VLOOKUP(P260,[1]definitions_list_lookup!$AT$3:$AU$5,2,FALSE)</f>
        <v>#N/A</v>
      </c>
      <c r="R260" s="30">
        <v>0.2</v>
      </c>
      <c r="S260" s="30" t="s">
        <v>158</v>
      </c>
      <c r="T260" s="31">
        <f>VLOOKUP(S260,[2]definitions_list_lookup!$AI$12:$AJ$17,2,FALSE)</f>
        <v>1</v>
      </c>
      <c r="Z260" s="30" t="s">
        <v>244</v>
      </c>
      <c r="AB260" s="30"/>
      <c r="AG260" s="30">
        <v>3</v>
      </c>
      <c r="AH260" s="30">
        <v>90</v>
      </c>
      <c r="AI260" s="30">
        <v>4</v>
      </c>
      <c r="AJ260" s="30">
        <v>180</v>
      </c>
      <c r="AK260" s="30">
        <f t="shared" si="48"/>
        <v>-36.850317119400614</v>
      </c>
      <c r="AL260" s="30">
        <f t="shared" si="40"/>
        <v>323.14968288059936</v>
      </c>
      <c r="AM260" s="30">
        <f t="shared" si="45"/>
        <v>85.005830606894079</v>
      </c>
      <c r="AN260" s="30">
        <f t="shared" si="41"/>
        <v>53.149682880599386</v>
      </c>
      <c r="AO260" s="30">
        <f t="shared" si="42"/>
        <v>4.9941693931059206</v>
      </c>
      <c r="AP260" s="31">
        <f t="shared" si="46"/>
        <v>143.14968288059936</v>
      </c>
      <c r="AQ260" s="31">
        <f t="shared" si="43"/>
        <v>4.9941693931059206</v>
      </c>
    </row>
    <row r="261" spans="2:43">
      <c r="B261" s="30" t="s">
        <v>1382</v>
      </c>
      <c r="C261" s="73"/>
      <c r="D261" s="30" t="s">
        <v>1383</v>
      </c>
      <c r="E261" s="30">
        <v>73</v>
      </c>
      <c r="F261" s="30">
        <v>4</v>
      </c>
      <c r="G261" s="67" t="str">
        <f t="shared" si="47"/>
        <v>73-4</v>
      </c>
      <c r="H261" s="2">
        <v>10</v>
      </c>
      <c r="I261" s="2">
        <v>10.199999999999999</v>
      </c>
      <c r="J261" s="68" t="str">
        <f>IF(((VLOOKUP($G261,[2]Depth_Lookup!$A$3:$J$561,9,FALSE))-(I261/100))&gt;=0,"Good","Too Long")</f>
        <v>Good</v>
      </c>
      <c r="K261" s="69">
        <f>(VLOOKUP($G261,Depth_Lookup!$A$3:$J$561,10,FALSE))+(H261/100)</f>
        <v>197.07499999999999</v>
      </c>
      <c r="L261" s="69">
        <f>(VLOOKUP($G261,Depth_Lookup!$A$3:$J$561,10,FALSE))+(I261/100)</f>
        <v>197.077</v>
      </c>
      <c r="M261" s="34" t="s">
        <v>244</v>
      </c>
      <c r="N261" s="1"/>
      <c r="Q261" s="31" t="e">
        <f>VLOOKUP(P261,[1]definitions_list_lookup!$AT$3:$AU$5,2,FALSE)</f>
        <v>#N/A</v>
      </c>
      <c r="R261" s="30">
        <v>0.1</v>
      </c>
      <c r="S261" s="30" t="s">
        <v>158</v>
      </c>
      <c r="T261" s="31">
        <f>VLOOKUP(S261,[2]definitions_list_lookup!$AI$12:$AJ$17,2,FALSE)</f>
        <v>1</v>
      </c>
      <c r="X261" s="30">
        <v>1</v>
      </c>
      <c r="Y261" s="30" t="s">
        <v>1498</v>
      </c>
      <c r="Z261" s="30" t="s">
        <v>244</v>
      </c>
      <c r="AB261" s="30"/>
      <c r="AG261" s="30">
        <v>56</v>
      </c>
      <c r="AH261" s="30">
        <v>90</v>
      </c>
      <c r="AI261" s="30">
        <v>14</v>
      </c>
      <c r="AJ261" s="30">
        <v>0</v>
      </c>
      <c r="AK261" s="30">
        <f t="shared" si="48"/>
        <v>-99.546323571295318</v>
      </c>
      <c r="AL261" s="30">
        <f t="shared" si="40"/>
        <v>260.45367642870468</v>
      </c>
      <c r="AM261" s="30">
        <f t="shared" si="45"/>
        <v>33.630572433162712</v>
      </c>
      <c r="AN261" s="30">
        <f t="shared" si="41"/>
        <v>350.45367642870468</v>
      </c>
      <c r="AO261" s="30">
        <f t="shared" si="42"/>
        <v>56.369427566837288</v>
      </c>
      <c r="AP261" s="31">
        <f t="shared" si="46"/>
        <v>80.453676428704682</v>
      </c>
      <c r="AQ261" s="31">
        <f t="shared" si="43"/>
        <v>56.369427566837288</v>
      </c>
    </row>
    <row r="262" spans="2:43">
      <c r="B262" s="30" t="s">
        <v>1382</v>
      </c>
      <c r="C262" s="73"/>
      <c r="D262" s="30" t="s">
        <v>1383</v>
      </c>
      <c r="E262" s="30">
        <v>74</v>
      </c>
      <c r="F262" s="30">
        <v>1</v>
      </c>
      <c r="G262" s="67" t="str">
        <f t="shared" si="47"/>
        <v>74-1</v>
      </c>
      <c r="H262" s="2">
        <v>72.7</v>
      </c>
      <c r="I262" s="2">
        <v>73</v>
      </c>
      <c r="J262" s="68" t="str">
        <f>IF(((VLOOKUP($G262,[2]Depth_Lookup!$A$3:$J$561,9,FALSE))-(I262/100))&gt;=0,"Good","Too Long")</f>
        <v>Good</v>
      </c>
      <c r="K262" s="69">
        <f>(VLOOKUP($G262,Depth_Lookup!$A$3:$J$561,10,FALSE))+(H262/100)</f>
        <v>198.42699999999999</v>
      </c>
      <c r="L262" s="69">
        <f>(VLOOKUP($G262,Depth_Lookup!$A$3:$J$561,10,FALSE))+(I262/100)</f>
        <v>198.42999999999998</v>
      </c>
      <c r="M262" s="34" t="s">
        <v>244</v>
      </c>
      <c r="N262" s="1"/>
      <c r="Q262" s="31" t="e">
        <f>VLOOKUP(P262,[1]definitions_list_lookup!$AT$3:$AU$5,2,FALSE)</f>
        <v>#N/A</v>
      </c>
      <c r="R262" s="30">
        <v>0.3</v>
      </c>
      <c r="S262" s="30" t="s">
        <v>158</v>
      </c>
      <c r="T262" s="31">
        <f>VLOOKUP(S262,[2]definitions_list_lookup!$AI$12:$AJ$17,2,FALSE)</f>
        <v>1</v>
      </c>
      <c r="Z262" s="30" t="s">
        <v>244</v>
      </c>
      <c r="AB262" s="30"/>
      <c r="AG262" s="30">
        <v>1</v>
      </c>
      <c r="AH262" s="30">
        <v>270</v>
      </c>
      <c r="AI262" s="30">
        <v>21</v>
      </c>
      <c r="AJ262" s="30">
        <v>180</v>
      </c>
      <c r="AK262" s="30">
        <f t="shared" si="48"/>
        <v>2.6035601410520997</v>
      </c>
      <c r="AL262" s="30">
        <f t="shared" si="40"/>
        <v>2.6035601410520997</v>
      </c>
      <c r="AM262" s="30">
        <f t="shared" si="45"/>
        <v>68.980194780776387</v>
      </c>
      <c r="AN262" s="30">
        <f t="shared" si="41"/>
        <v>92.6035601410521</v>
      </c>
      <c r="AO262" s="30">
        <f t="shared" si="42"/>
        <v>21.019805219223613</v>
      </c>
      <c r="AP262" s="31">
        <f t="shared" si="46"/>
        <v>182.6035601410521</v>
      </c>
      <c r="AQ262" s="31">
        <f t="shared" si="43"/>
        <v>21.019805219223613</v>
      </c>
    </row>
    <row r="263" spans="2:43">
      <c r="B263" s="30" t="s">
        <v>1382</v>
      </c>
      <c r="C263" s="73"/>
      <c r="D263" s="30" t="s">
        <v>1383</v>
      </c>
      <c r="E263" s="30">
        <v>74</v>
      </c>
      <c r="F263" s="30">
        <v>4</v>
      </c>
      <c r="G263" s="67" t="str">
        <f t="shared" si="47"/>
        <v>74-4</v>
      </c>
      <c r="H263" s="2">
        <v>6.4</v>
      </c>
      <c r="I263" s="2">
        <v>7.3</v>
      </c>
      <c r="J263" s="68" t="str">
        <f>IF(((VLOOKUP($G263,[2]Depth_Lookup!$A$3:$J$561,9,FALSE))-(I263/100))&gt;=0,"Good","Too Long")</f>
        <v>Good</v>
      </c>
      <c r="K263" s="69">
        <f>(VLOOKUP($G263,Depth_Lookup!$A$3:$J$561,10,FALSE))+(H263/100)</f>
        <v>200.32899999999998</v>
      </c>
      <c r="L263" s="69">
        <f>(VLOOKUP($G263,Depth_Lookup!$A$3:$J$561,10,FALSE))+(I263/100)</f>
        <v>200.33799999999999</v>
      </c>
      <c r="M263" s="34" t="s">
        <v>1381</v>
      </c>
      <c r="N263" s="1" t="s">
        <v>155</v>
      </c>
      <c r="O263" s="30" t="s">
        <v>153</v>
      </c>
      <c r="P263" s="30" t="s">
        <v>202</v>
      </c>
      <c r="Q263" s="31">
        <f>VLOOKUP(P263,[1]definitions_list_lookup!$AT$3:$AU$5,2,FALSE)</f>
        <v>1</v>
      </c>
      <c r="R263" s="30">
        <v>0.9</v>
      </c>
      <c r="S263" s="30" t="s">
        <v>259</v>
      </c>
      <c r="T263" s="31">
        <f>VLOOKUP(S263,[2]definitions_list_lookup!$AI$12:$AJ$17,2,FALSE)</f>
        <v>4</v>
      </c>
      <c r="Z263" s="30" t="s">
        <v>243</v>
      </c>
      <c r="AB263" s="30"/>
      <c r="AG263" s="30">
        <v>7</v>
      </c>
      <c r="AH263" s="30">
        <v>270</v>
      </c>
      <c r="AI263" s="30">
        <v>13</v>
      </c>
      <c r="AJ263" s="30">
        <v>180</v>
      </c>
      <c r="AK263" s="30">
        <f t="shared" si="48"/>
        <v>28.00575875666317</v>
      </c>
      <c r="AL263" s="30">
        <f t="shared" si="40"/>
        <v>28.00575875666317</v>
      </c>
      <c r="AM263" s="30">
        <f t="shared" si="45"/>
        <v>75.34593495402089</v>
      </c>
      <c r="AN263" s="30">
        <f t="shared" si="41"/>
        <v>118.00575875666317</v>
      </c>
      <c r="AO263" s="30">
        <f t="shared" si="42"/>
        <v>14.65406504597911</v>
      </c>
      <c r="AP263" s="31">
        <f t="shared" si="46"/>
        <v>208.00575875666317</v>
      </c>
      <c r="AQ263" s="31">
        <f t="shared" si="43"/>
        <v>14.65406504597911</v>
      </c>
    </row>
    <row r="264" spans="2:43">
      <c r="B264" s="30" t="s">
        <v>1382</v>
      </c>
      <c r="C264" s="73"/>
      <c r="D264" s="30" t="s">
        <v>1383</v>
      </c>
      <c r="E264" s="30">
        <v>75</v>
      </c>
      <c r="F264" s="30">
        <v>1</v>
      </c>
      <c r="G264" s="67" t="str">
        <f t="shared" si="47"/>
        <v>75-1</v>
      </c>
      <c r="H264" s="2">
        <v>34</v>
      </c>
      <c r="I264" s="2">
        <v>34.4</v>
      </c>
      <c r="J264" s="68" t="str">
        <f>IF(((VLOOKUP($G264,[2]Depth_Lookup!$A$3:$J$561,9,FALSE))-(I264/100))&gt;=0,"Good","Too Long")</f>
        <v>Good</v>
      </c>
      <c r="K264" s="69">
        <f>(VLOOKUP($G264,Depth_Lookup!$A$3:$J$561,10,FALSE))+(H264/100)</f>
        <v>201.04</v>
      </c>
      <c r="L264" s="69">
        <f>(VLOOKUP($G264,Depth_Lookup!$A$3:$J$561,10,FALSE))+(I264/100)</f>
        <v>201.04399999999998</v>
      </c>
      <c r="M264" s="34" t="s">
        <v>244</v>
      </c>
      <c r="N264" s="1"/>
      <c r="Q264" s="31" t="e">
        <f>VLOOKUP(P264,[1]definitions_list_lookup!$AT$3:$AU$5,2,FALSE)</f>
        <v>#N/A</v>
      </c>
      <c r="R264" s="30">
        <v>0.2</v>
      </c>
      <c r="S264" s="30" t="s">
        <v>158</v>
      </c>
      <c r="T264" s="31">
        <f>VLOOKUP(S264,[2]definitions_list_lookup!$AI$12:$AJ$17,2,FALSE)</f>
        <v>1</v>
      </c>
      <c r="X264" s="30">
        <v>0.5</v>
      </c>
      <c r="Y264" s="30" t="s">
        <v>1389</v>
      </c>
      <c r="Z264" s="30" t="s">
        <v>244</v>
      </c>
      <c r="AB264" s="30"/>
      <c r="AG264" s="30">
        <v>44</v>
      </c>
      <c r="AH264" s="30">
        <v>90</v>
      </c>
      <c r="AI264" s="30">
        <v>57</v>
      </c>
      <c r="AJ264" s="30">
        <v>0</v>
      </c>
      <c r="AK264" s="30">
        <f t="shared" si="48"/>
        <v>-147.9071216764132</v>
      </c>
      <c r="AL264" s="30">
        <f t="shared" si="40"/>
        <v>212.0928783235868</v>
      </c>
      <c r="AM264" s="30">
        <f t="shared" si="45"/>
        <v>28.818284454328797</v>
      </c>
      <c r="AN264" s="30">
        <f t="shared" si="41"/>
        <v>302.09287832358677</v>
      </c>
      <c r="AO264" s="30">
        <f t="shared" si="42"/>
        <v>61.181715545671203</v>
      </c>
      <c r="AP264" s="31">
        <f t="shared" si="46"/>
        <v>32.092878323586802</v>
      </c>
      <c r="AQ264" s="31">
        <f t="shared" si="43"/>
        <v>61.181715545671203</v>
      </c>
    </row>
    <row r="265" spans="2:43">
      <c r="B265" s="30" t="s">
        <v>1382</v>
      </c>
      <c r="C265" s="73"/>
      <c r="D265" s="30" t="s">
        <v>1383</v>
      </c>
      <c r="E265" s="30">
        <v>75</v>
      </c>
      <c r="F265" s="30">
        <v>3</v>
      </c>
      <c r="G265" s="67" t="str">
        <f t="shared" si="47"/>
        <v>75-3</v>
      </c>
      <c r="H265" s="2">
        <v>11.7</v>
      </c>
      <c r="I265" s="2">
        <v>12.1</v>
      </c>
      <c r="J265" s="68" t="str">
        <f>IF(((VLOOKUP($G265,[2]Depth_Lookup!$A$3:$J$561,9,FALSE))-(I265/100))&gt;=0,"Good","Too Long")</f>
        <v>Good</v>
      </c>
      <c r="K265" s="69">
        <f>(VLOOKUP($G265,Depth_Lookup!$A$3:$J$561,10,FALSE))+(H265/100)</f>
        <v>202.352</v>
      </c>
      <c r="L265" s="69">
        <f>(VLOOKUP($G265,Depth_Lookup!$A$3:$J$561,10,FALSE))+(I265/100)</f>
        <v>202.35600000000002</v>
      </c>
      <c r="M265" s="34" t="s">
        <v>244</v>
      </c>
      <c r="N265" s="1"/>
      <c r="Q265" s="31" t="e">
        <f>VLOOKUP(P265,[1]definitions_list_lookup!$AT$3:$AU$5,2,FALSE)</f>
        <v>#N/A</v>
      </c>
      <c r="R265" s="30">
        <v>0.3</v>
      </c>
      <c r="S265" s="30" t="s">
        <v>158</v>
      </c>
      <c r="T265" s="31">
        <f>VLOOKUP(S265,[2]definitions_list_lookup!$AI$12:$AJ$17,2,FALSE)</f>
        <v>1</v>
      </c>
      <c r="Z265" s="30" t="s">
        <v>244</v>
      </c>
      <c r="AB265" s="30"/>
      <c r="AG265" s="30">
        <v>27</v>
      </c>
      <c r="AH265" s="30">
        <v>90</v>
      </c>
      <c r="AI265" s="30">
        <v>77</v>
      </c>
      <c r="AJ265" s="30">
        <v>0</v>
      </c>
      <c r="AK265" s="30">
        <f t="shared" si="48"/>
        <v>-173.29094533960574</v>
      </c>
      <c r="AL265" s="30">
        <f t="shared" si="40"/>
        <v>186.70905466039426</v>
      </c>
      <c r="AM265" s="30">
        <f t="shared" si="45"/>
        <v>12.913972776689921</v>
      </c>
      <c r="AN265" s="30">
        <f t="shared" si="41"/>
        <v>276.70905466039426</v>
      </c>
      <c r="AO265" s="30">
        <f t="shared" si="42"/>
        <v>77.086027223310083</v>
      </c>
      <c r="AP265" s="31">
        <f t="shared" si="46"/>
        <v>6.7090546603942585</v>
      </c>
      <c r="AQ265" s="31">
        <f t="shared" si="43"/>
        <v>77.086027223310083</v>
      </c>
    </row>
    <row r="266" spans="2:43">
      <c r="B266" s="30" t="s">
        <v>1382</v>
      </c>
      <c r="C266" s="73"/>
      <c r="D266" s="30" t="s">
        <v>1383</v>
      </c>
      <c r="E266" s="30">
        <v>75</v>
      </c>
      <c r="F266" s="30">
        <v>4</v>
      </c>
      <c r="G266" s="67" t="str">
        <f t="shared" si="47"/>
        <v>75-4</v>
      </c>
      <c r="H266" s="2">
        <v>56</v>
      </c>
      <c r="I266" s="2">
        <v>56.9</v>
      </c>
      <c r="J266" s="68" t="str">
        <f>IF(((VLOOKUP($G266,[2]Depth_Lookup!$A$3:$J$561,9,FALSE))-(I266/100))&gt;=0,"Good","Too Long")</f>
        <v>Good</v>
      </c>
      <c r="K266" s="69">
        <f>(VLOOKUP($G266,Depth_Lookup!$A$3:$J$561,10,FALSE))+(H266/100)</f>
        <v>203.61500000000001</v>
      </c>
      <c r="L266" s="69">
        <f>(VLOOKUP($G266,Depth_Lookup!$A$3:$J$561,10,FALSE))+(I266/100)</f>
        <v>203.624</v>
      </c>
      <c r="M266" s="34" t="s">
        <v>244</v>
      </c>
      <c r="N266" s="1"/>
      <c r="Q266" s="31" t="e">
        <f>VLOOKUP(P266,[1]definitions_list_lookup!$AT$3:$AU$5,2,FALSE)</f>
        <v>#N/A</v>
      </c>
      <c r="R266" s="30">
        <v>0.4</v>
      </c>
      <c r="S266" s="30" t="s">
        <v>158</v>
      </c>
      <c r="T266" s="31">
        <f>VLOOKUP(S266,[2]definitions_list_lookup!$AI$12:$AJ$17,2,FALSE)</f>
        <v>1</v>
      </c>
      <c r="Z266" s="30" t="s">
        <v>244</v>
      </c>
      <c r="AB266" s="30"/>
      <c r="AG266" s="30">
        <v>44</v>
      </c>
      <c r="AH266" s="30">
        <v>270</v>
      </c>
      <c r="AI266" s="30">
        <v>24</v>
      </c>
      <c r="AJ266" s="30">
        <v>180</v>
      </c>
      <c r="AK266" s="30">
        <f t="shared" si="48"/>
        <v>65.248039694875615</v>
      </c>
      <c r="AL266" s="30">
        <f t="shared" si="40"/>
        <v>65.248039694875615</v>
      </c>
      <c r="AM266" s="30">
        <f t="shared" si="45"/>
        <v>43.240541643851081</v>
      </c>
      <c r="AN266" s="30">
        <f t="shared" si="41"/>
        <v>155.24803969487562</v>
      </c>
      <c r="AO266" s="30">
        <f t="shared" si="42"/>
        <v>46.759458356148919</v>
      </c>
      <c r="AP266" s="31">
        <f t="shared" si="46"/>
        <v>245.24803969487562</v>
      </c>
      <c r="AQ266" s="31">
        <f t="shared" si="43"/>
        <v>46.759458356148919</v>
      </c>
    </row>
    <row r="267" spans="2:43">
      <c r="B267" s="30" t="s">
        <v>1382</v>
      </c>
      <c r="C267" s="73"/>
      <c r="D267" s="30" t="s">
        <v>1383</v>
      </c>
      <c r="E267" s="30">
        <v>76</v>
      </c>
      <c r="F267" s="30">
        <v>1</v>
      </c>
      <c r="G267" s="67" t="str">
        <f t="shared" si="47"/>
        <v>76-1</v>
      </c>
      <c r="H267" s="2">
        <v>22</v>
      </c>
      <c r="I267" s="2">
        <v>22.8</v>
      </c>
      <c r="J267" s="68" t="str">
        <f>IF(((VLOOKUP($G267,[2]Depth_Lookup!$A$3:$J$561,9,FALSE))-(I267/100))&gt;=0,"Good","Too Long")</f>
        <v>Good</v>
      </c>
      <c r="K267" s="69">
        <f>(VLOOKUP($G267,Depth_Lookup!$A$3:$J$561,10,FALSE))+(H267/100)</f>
        <v>203.92</v>
      </c>
      <c r="L267" s="69">
        <f>(VLOOKUP($G267,Depth_Lookup!$A$3:$J$561,10,FALSE))+(I267/100)</f>
        <v>203.928</v>
      </c>
      <c r="M267" s="34" t="s">
        <v>244</v>
      </c>
      <c r="N267" s="1"/>
      <c r="Q267" s="31" t="e">
        <f>VLOOKUP(P267,[1]definitions_list_lookup!$AT$3:$AU$5,2,FALSE)</f>
        <v>#N/A</v>
      </c>
      <c r="R267" s="30">
        <v>0.7</v>
      </c>
      <c r="S267" s="30" t="s">
        <v>158</v>
      </c>
      <c r="T267" s="31">
        <f>VLOOKUP(S267,[2]definitions_list_lookup!$AI$12:$AJ$17,2,FALSE)</f>
        <v>1</v>
      </c>
      <c r="Z267" s="30" t="s">
        <v>244</v>
      </c>
      <c r="AB267" s="30"/>
      <c r="AG267" s="30">
        <v>36</v>
      </c>
      <c r="AH267" s="30">
        <v>270</v>
      </c>
      <c r="AI267" s="30">
        <v>37</v>
      </c>
      <c r="AJ267" s="30">
        <v>180</v>
      </c>
      <c r="AK267" s="30">
        <f t="shared" si="48"/>
        <v>43.95447739444225</v>
      </c>
      <c r="AL267" s="30">
        <f t="shared" si="40"/>
        <v>43.95447739444225</v>
      </c>
      <c r="AM267" s="30">
        <f t="shared" si="45"/>
        <v>43.691239717119132</v>
      </c>
      <c r="AN267" s="30">
        <f t="shared" si="41"/>
        <v>133.95447739444225</v>
      </c>
      <c r="AO267" s="30">
        <f t="shared" si="42"/>
        <v>46.308760282880868</v>
      </c>
      <c r="AP267" s="31">
        <f t="shared" si="46"/>
        <v>223.95447739444225</v>
      </c>
      <c r="AQ267" s="31">
        <f t="shared" si="43"/>
        <v>46.308760282880868</v>
      </c>
    </row>
    <row r="268" spans="2:43">
      <c r="B268" s="30" t="s">
        <v>1382</v>
      </c>
      <c r="C268" s="73"/>
      <c r="D268" s="30" t="s">
        <v>1383</v>
      </c>
      <c r="E268" s="30">
        <v>76</v>
      </c>
      <c r="F268" s="30">
        <v>1</v>
      </c>
      <c r="G268" s="67" t="str">
        <f t="shared" si="47"/>
        <v>76-1</v>
      </c>
      <c r="H268" s="2">
        <v>74</v>
      </c>
      <c r="I268" s="2">
        <v>75</v>
      </c>
      <c r="J268" s="68" t="str">
        <f>IF(((VLOOKUP($G268,[2]Depth_Lookup!$A$3:$J$561,9,FALSE))-(I268/100))&gt;=0,"Good","Too Long")</f>
        <v>Good</v>
      </c>
      <c r="K268" s="69">
        <f>(VLOOKUP($G268,Depth_Lookup!$A$3:$J$561,10,FALSE))+(H268/100)</f>
        <v>204.44</v>
      </c>
      <c r="L268" s="69">
        <f>(VLOOKUP($G268,Depth_Lookup!$A$3:$J$561,10,FALSE))+(I268/100)</f>
        <v>204.45</v>
      </c>
      <c r="M268" s="34" t="s">
        <v>244</v>
      </c>
      <c r="N268" s="1"/>
      <c r="Q268" s="31" t="e">
        <f>VLOOKUP(P268,[1]definitions_list_lookup!$AT$3:$AU$5,2,FALSE)</f>
        <v>#N/A</v>
      </c>
      <c r="R268" s="30">
        <v>0.2</v>
      </c>
      <c r="S268" s="30" t="s">
        <v>158</v>
      </c>
      <c r="T268" s="31">
        <f>VLOOKUP(S268,[2]definitions_list_lookup!$AI$12:$AJ$17,2,FALSE)</f>
        <v>1</v>
      </c>
      <c r="Z268" s="30" t="s">
        <v>244</v>
      </c>
      <c r="AB268" s="30"/>
      <c r="AG268" s="30">
        <v>58</v>
      </c>
      <c r="AH268" s="30">
        <v>90</v>
      </c>
      <c r="AI268" s="30">
        <v>61</v>
      </c>
      <c r="AJ268" s="30">
        <v>0</v>
      </c>
      <c r="AK268" s="30">
        <f t="shared" si="48"/>
        <v>-138.42441182257576</v>
      </c>
      <c r="AL268" s="30">
        <f t="shared" si="40"/>
        <v>221.57558817742424</v>
      </c>
      <c r="AM268" s="30">
        <f t="shared" si="45"/>
        <v>22.52222137795594</v>
      </c>
      <c r="AN268" s="30">
        <f t="shared" si="41"/>
        <v>311.57558817742427</v>
      </c>
      <c r="AO268" s="30">
        <f t="shared" si="42"/>
        <v>67.477778622044056</v>
      </c>
      <c r="AP268" s="31">
        <f t="shared" si="46"/>
        <v>41.575588177424237</v>
      </c>
      <c r="AQ268" s="31">
        <f t="shared" si="43"/>
        <v>67.477778622044056</v>
      </c>
    </row>
    <row r="269" spans="2:43">
      <c r="B269" s="30" t="s">
        <v>1382</v>
      </c>
      <c r="C269" s="73"/>
      <c r="D269" s="30" t="s">
        <v>1383</v>
      </c>
      <c r="E269" s="30">
        <v>76</v>
      </c>
      <c r="F269" s="30">
        <v>4</v>
      </c>
      <c r="G269" s="67" t="str">
        <f t="shared" si="47"/>
        <v>76-4</v>
      </c>
      <c r="H269" s="2">
        <v>16.5</v>
      </c>
      <c r="I269" s="2">
        <v>17.2</v>
      </c>
      <c r="J269" s="68" t="str">
        <f>IF(((VLOOKUP($G269,[2]Depth_Lookup!$A$3:$J$561,9,FALSE))-(I269/100))&gt;=0,"Good","Too Long")</f>
        <v>Good</v>
      </c>
      <c r="K269" s="69">
        <f>(VLOOKUP($G269,Depth_Lookup!$A$3:$J$561,10,FALSE))+(H269/100)</f>
        <v>206.51499999999999</v>
      </c>
      <c r="L269" s="69">
        <f>(VLOOKUP($G269,Depth_Lookup!$A$3:$J$561,10,FALSE))+(I269/100)</f>
        <v>206.52199999999999</v>
      </c>
      <c r="M269" s="34" t="s">
        <v>244</v>
      </c>
      <c r="N269" s="1"/>
      <c r="Q269" s="31" t="e">
        <f>VLOOKUP(P269,[1]definitions_list_lookup!$AT$3:$AU$5,2,FALSE)</f>
        <v>#N/A</v>
      </c>
      <c r="R269" s="30">
        <v>0.2</v>
      </c>
      <c r="S269" s="30" t="s">
        <v>158</v>
      </c>
      <c r="T269" s="31">
        <f>VLOOKUP(S269,[2]definitions_list_lookup!$AI$12:$AJ$17,2,FALSE)</f>
        <v>1</v>
      </c>
      <c r="Z269" s="30" t="s">
        <v>244</v>
      </c>
      <c r="AB269" s="30"/>
      <c r="AG269" s="30">
        <v>27</v>
      </c>
      <c r="AH269" s="30">
        <v>270</v>
      </c>
      <c r="AI269" s="30">
        <v>48</v>
      </c>
      <c r="AJ269" s="30">
        <v>180</v>
      </c>
      <c r="AK269" s="30">
        <f t="shared" si="48"/>
        <v>24.644652537747959</v>
      </c>
      <c r="AL269" s="30">
        <f t="shared" si="40"/>
        <v>24.644652537747959</v>
      </c>
      <c r="AM269" s="30">
        <f t="shared" si="45"/>
        <v>39.296465667246736</v>
      </c>
      <c r="AN269" s="30">
        <f t="shared" si="41"/>
        <v>114.64465253774796</v>
      </c>
      <c r="AO269" s="30">
        <f t="shared" si="42"/>
        <v>50.703534332753264</v>
      </c>
      <c r="AP269" s="31">
        <f t="shared" si="46"/>
        <v>204.64465253774796</v>
      </c>
      <c r="AQ269" s="31">
        <f t="shared" si="43"/>
        <v>50.703534332753264</v>
      </c>
    </row>
    <row r="270" spans="2:43">
      <c r="B270" s="30" t="s">
        <v>1382</v>
      </c>
      <c r="C270" s="73"/>
      <c r="D270" s="30" t="s">
        <v>1383</v>
      </c>
      <c r="E270" s="30">
        <v>77</v>
      </c>
      <c r="F270" s="30">
        <v>3</v>
      </c>
      <c r="G270" s="67" t="str">
        <f t="shared" si="47"/>
        <v>77-3</v>
      </c>
      <c r="H270" s="2">
        <v>8</v>
      </c>
      <c r="I270" s="2">
        <v>8.3000000000000007</v>
      </c>
      <c r="J270" s="68" t="str">
        <f>IF(((VLOOKUP($G270,[2]Depth_Lookup!$A$3:$J$561,9,FALSE))-(I270/100))&gt;=0,"Good","Too Long")</f>
        <v>Good</v>
      </c>
      <c r="K270" s="69">
        <f>(VLOOKUP($G270,Depth_Lookup!$A$3:$J$561,10,FALSE))+(H270/100)</f>
        <v>208.23000000000002</v>
      </c>
      <c r="L270" s="69">
        <f>(VLOOKUP($G270,Depth_Lookup!$A$3:$J$561,10,FALSE))+(I270/100)</f>
        <v>208.233</v>
      </c>
      <c r="M270" s="34" t="s">
        <v>244</v>
      </c>
      <c r="N270" s="1"/>
      <c r="Q270" s="31" t="e">
        <f>VLOOKUP(P270,[1]definitions_list_lookup!$AT$3:$AU$5,2,FALSE)</f>
        <v>#N/A</v>
      </c>
      <c r="R270" s="30">
        <v>0.2</v>
      </c>
      <c r="S270" s="30" t="s">
        <v>158</v>
      </c>
      <c r="T270" s="31">
        <f>VLOOKUP(S270,[2]definitions_list_lookup!$AI$12:$AJ$17,2,FALSE)</f>
        <v>1</v>
      </c>
      <c r="X270" s="30">
        <v>4</v>
      </c>
      <c r="Y270" s="30" t="s">
        <v>1388</v>
      </c>
      <c r="Z270" s="30" t="s">
        <v>244</v>
      </c>
      <c r="AB270" s="30"/>
      <c r="AG270" s="30">
        <v>14</v>
      </c>
      <c r="AH270" s="30">
        <v>270</v>
      </c>
      <c r="AI270" s="30">
        <v>27</v>
      </c>
      <c r="AJ270" s="30">
        <v>180</v>
      </c>
      <c r="AK270" s="30">
        <f t="shared" si="48"/>
        <v>26.074063814624282</v>
      </c>
      <c r="AL270" s="30">
        <f t="shared" si="40"/>
        <v>26.074063814624282</v>
      </c>
      <c r="AM270" s="30">
        <f t="shared" si="45"/>
        <v>60.43561676063959</v>
      </c>
      <c r="AN270" s="30">
        <f t="shared" si="41"/>
        <v>116.07406381462428</v>
      </c>
      <c r="AO270" s="30">
        <f t="shared" si="42"/>
        <v>29.56438323936041</v>
      </c>
      <c r="AP270" s="31">
        <f t="shared" si="46"/>
        <v>206.07406381462428</v>
      </c>
      <c r="AQ270" s="31">
        <f t="shared" si="43"/>
        <v>29.56438323936041</v>
      </c>
    </row>
    <row r="271" spans="2:43">
      <c r="B271" s="30" t="s">
        <v>1382</v>
      </c>
      <c r="C271" s="73"/>
      <c r="D271" s="30" t="s">
        <v>1383</v>
      </c>
      <c r="E271" s="30">
        <v>77</v>
      </c>
      <c r="F271" s="30">
        <v>3</v>
      </c>
      <c r="G271" s="67" t="str">
        <f t="shared" si="47"/>
        <v>77-3</v>
      </c>
      <c r="H271" s="2">
        <v>40.299999999999997</v>
      </c>
      <c r="I271" s="2">
        <v>43.1</v>
      </c>
      <c r="J271" s="68" t="str">
        <f>IF(((VLOOKUP($G271,[2]Depth_Lookup!$A$3:$J$561,9,FALSE))-(I271/100))&gt;=0,"Good","Too Long")</f>
        <v>Good</v>
      </c>
      <c r="K271" s="69">
        <f>(VLOOKUP($G271,Depth_Lookup!$A$3:$J$561,10,FALSE))+(H271/100)</f>
        <v>208.553</v>
      </c>
      <c r="L271" s="69">
        <f>(VLOOKUP($G271,Depth_Lookup!$A$3:$J$561,10,FALSE))+(I271/100)</f>
        <v>208.58100000000002</v>
      </c>
      <c r="M271" s="34" t="s">
        <v>1381</v>
      </c>
      <c r="N271" s="1"/>
      <c r="Q271" s="31" t="e">
        <f>VLOOKUP(P271,[1]definitions_list_lookup!$AT$3:$AU$5,2,FALSE)</f>
        <v>#N/A</v>
      </c>
      <c r="R271" s="30">
        <v>1.5</v>
      </c>
      <c r="S271" s="30" t="s">
        <v>159</v>
      </c>
      <c r="T271" s="31">
        <f>VLOOKUP(S271,[2]definitions_list_lookup!$AI$12:$AJ$17,2,FALSE)</f>
        <v>2</v>
      </c>
      <c r="Z271" s="30" t="s">
        <v>244</v>
      </c>
      <c r="AA271" s="30" t="s">
        <v>167</v>
      </c>
      <c r="AB271" s="30" t="s">
        <v>1499</v>
      </c>
      <c r="AG271" s="30">
        <v>66</v>
      </c>
      <c r="AH271" s="30">
        <v>270</v>
      </c>
      <c r="AI271" s="30">
        <v>36</v>
      </c>
      <c r="AJ271" s="30">
        <v>180</v>
      </c>
      <c r="AK271" s="30">
        <f t="shared" si="48"/>
        <v>72.074768909212793</v>
      </c>
      <c r="AL271" s="30">
        <f t="shared" si="40"/>
        <v>72.074768909212793</v>
      </c>
      <c r="AM271" s="30">
        <f t="shared" si="45"/>
        <v>22.958332959781181</v>
      </c>
      <c r="AN271" s="30">
        <f t="shared" si="41"/>
        <v>162.07476890921279</v>
      </c>
      <c r="AO271" s="30">
        <f t="shared" si="42"/>
        <v>67.041667040218812</v>
      </c>
      <c r="AP271" s="31">
        <f t="shared" si="46"/>
        <v>252.07476890921279</v>
      </c>
      <c r="AQ271" s="31">
        <f t="shared" si="43"/>
        <v>67.041667040218812</v>
      </c>
    </row>
    <row r="272" spans="2:43" ht="42">
      <c r="B272" s="30" t="s">
        <v>1382</v>
      </c>
      <c r="C272" s="73"/>
      <c r="D272" s="30" t="s">
        <v>1383</v>
      </c>
      <c r="E272" s="30">
        <v>77</v>
      </c>
      <c r="F272" s="30">
        <v>3</v>
      </c>
      <c r="G272" s="67" t="str">
        <f t="shared" si="47"/>
        <v>77-3</v>
      </c>
      <c r="H272" s="2">
        <v>79.2</v>
      </c>
      <c r="I272" s="2">
        <v>80</v>
      </c>
      <c r="J272" s="68" t="str">
        <f>IF(((VLOOKUP($G272,[2]Depth_Lookup!$A$3:$J$561,9,FALSE))-(I272/100))&gt;=0,"Good","Too Long")</f>
        <v>Good</v>
      </c>
      <c r="K272" s="69">
        <f>(VLOOKUP($G272,Depth_Lookup!$A$3:$J$561,10,FALSE))+(H272/100)</f>
        <v>208.94200000000001</v>
      </c>
      <c r="L272" s="69">
        <f>(VLOOKUP($G272,Depth_Lookup!$A$3:$J$561,10,FALSE))+(I272/100)</f>
        <v>208.95000000000002</v>
      </c>
      <c r="M272" s="34" t="s">
        <v>1381</v>
      </c>
      <c r="N272" s="1" t="s">
        <v>263</v>
      </c>
      <c r="O272" s="30" t="s">
        <v>153</v>
      </c>
      <c r="P272" s="30" t="s">
        <v>202</v>
      </c>
      <c r="Q272" s="31">
        <f>VLOOKUP(P272,[1]definitions_list_lookup!$AT$3:$AU$5,2,FALSE)</f>
        <v>1</v>
      </c>
      <c r="R272" s="30">
        <v>0.5</v>
      </c>
      <c r="S272" s="30" t="s">
        <v>259</v>
      </c>
      <c r="T272" s="31">
        <f>VLOOKUP(S272,[2]definitions_list_lookup!$AI$12:$AJ$17,2,FALSE)</f>
        <v>4</v>
      </c>
      <c r="AB272" s="30"/>
      <c r="AG272" s="30">
        <v>68</v>
      </c>
      <c r="AH272" s="30">
        <v>270</v>
      </c>
      <c r="AI272" s="30">
        <v>33</v>
      </c>
      <c r="AJ272" s="30">
        <v>180</v>
      </c>
      <c r="AK272" s="30">
        <f t="shared" si="48"/>
        <v>75.298251910822273</v>
      </c>
      <c r="AL272" s="30">
        <f t="shared" si="40"/>
        <v>75.298251910822273</v>
      </c>
      <c r="AM272" s="30">
        <f t="shared" si="45"/>
        <v>21.345479157449731</v>
      </c>
      <c r="AN272" s="30">
        <f t="shared" si="41"/>
        <v>165.29825191082227</v>
      </c>
      <c r="AO272" s="30">
        <f t="shared" si="42"/>
        <v>68.654520842550269</v>
      </c>
      <c r="AP272" s="31">
        <f t="shared" si="46"/>
        <v>255.29825191082227</v>
      </c>
      <c r="AQ272" s="31">
        <f t="shared" si="43"/>
        <v>68.654520842550269</v>
      </c>
    </row>
    <row r="273" spans="1:43">
      <c r="B273" s="30" t="s">
        <v>1382</v>
      </c>
      <c r="C273" s="73"/>
      <c r="D273" s="30" t="s">
        <v>1383</v>
      </c>
      <c r="E273" s="30">
        <v>77</v>
      </c>
      <c r="F273" s="30">
        <v>3</v>
      </c>
      <c r="G273" s="67" t="str">
        <f t="shared" si="47"/>
        <v>77-3</v>
      </c>
      <c r="H273" s="2">
        <v>90.8</v>
      </c>
      <c r="I273" s="2">
        <v>91</v>
      </c>
      <c r="J273" s="68" t="str">
        <f>IF(((VLOOKUP($G273,[2]Depth_Lookup!$A$3:$J$561,9,FALSE))-(I273/100))&gt;=0,"Good","Too Long")</f>
        <v>Good</v>
      </c>
      <c r="K273" s="69">
        <f>(VLOOKUP($G273,Depth_Lookup!$A$3:$J$561,10,FALSE))+(H273/100)</f>
        <v>209.05799999999999</v>
      </c>
      <c r="L273" s="69">
        <f>(VLOOKUP($G273,Depth_Lookup!$A$3:$J$561,10,FALSE))+(I273/100)</f>
        <v>209.06</v>
      </c>
      <c r="M273" s="34" t="s">
        <v>244</v>
      </c>
      <c r="N273" s="1"/>
      <c r="Q273" s="31" t="e">
        <f>VLOOKUP(P273,[1]definitions_list_lookup!$AT$3:$AU$5,2,FALSE)</f>
        <v>#N/A</v>
      </c>
      <c r="R273" s="30">
        <v>0.1</v>
      </c>
      <c r="S273" s="30" t="s">
        <v>158</v>
      </c>
      <c r="T273" s="31">
        <f>VLOOKUP(S273,[2]definitions_list_lookup!$AI$12:$AJ$17,2,FALSE)</f>
        <v>1</v>
      </c>
      <c r="Z273" s="30" t="s">
        <v>244</v>
      </c>
      <c r="AB273" s="30"/>
      <c r="AG273" s="30">
        <v>3</v>
      </c>
      <c r="AH273" s="30">
        <v>90</v>
      </c>
      <c r="AI273" s="30">
        <v>40</v>
      </c>
      <c r="AJ273" s="30">
        <v>180</v>
      </c>
      <c r="AK273" s="30">
        <f t="shared" si="48"/>
        <v>-3.5738893247163332</v>
      </c>
      <c r="AL273" s="30">
        <f t="shared" si="40"/>
        <v>356.42611067528367</v>
      </c>
      <c r="AM273" s="30">
        <f t="shared" si="45"/>
        <v>49.945070455466201</v>
      </c>
      <c r="AN273" s="30">
        <f t="shared" si="41"/>
        <v>86.426110675283667</v>
      </c>
      <c r="AO273" s="30">
        <f t="shared" si="42"/>
        <v>40.054929544533799</v>
      </c>
      <c r="AP273" s="31">
        <f t="shared" si="46"/>
        <v>176.42611067528367</v>
      </c>
      <c r="AQ273" s="31">
        <f t="shared" si="43"/>
        <v>40.054929544533799</v>
      </c>
    </row>
    <row r="274" spans="1:43">
      <c r="B274" s="30" t="s">
        <v>1382</v>
      </c>
      <c r="C274" s="73"/>
      <c r="D274" s="30" t="s">
        <v>1383</v>
      </c>
      <c r="E274" s="30">
        <v>77</v>
      </c>
      <c r="F274" s="30">
        <v>4</v>
      </c>
      <c r="G274" s="67" t="str">
        <f t="shared" si="47"/>
        <v>77-4</v>
      </c>
      <c r="H274" s="2">
        <v>55.2</v>
      </c>
      <c r="I274" s="2">
        <v>55.6</v>
      </c>
      <c r="J274" s="68" t="str">
        <f>IF(((VLOOKUP($G274,[2]Depth_Lookup!$A$3:$J$561,9,FALSE))-(I274/100))&gt;=0,"Good","Too Long")</f>
        <v>Good</v>
      </c>
      <c r="K274" s="69">
        <f>(VLOOKUP($G274,Depth_Lookup!$A$3:$J$561,10,FALSE))+(H274/100)</f>
        <v>209.65199999999999</v>
      </c>
      <c r="L274" s="69">
        <f>(VLOOKUP($G274,Depth_Lookup!$A$3:$J$561,10,FALSE))+(I274/100)</f>
        <v>209.65600000000001</v>
      </c>
      <c r="M274" s="34" t="s">
        <v>244</v>
      </c>
      <c r="N274" s="1"/>
      <c r="Q274" s="31" t="e">
        <f>VLOOKUP(P274,[1]definitions_list_lookup!$AT$3:$AU$5,2,FALSE)</f>
        <v>#N/A</v>
      </c>
      <c r="R274" s="30">
        <v>0.1</v>
      </c>
      <c r="S274" s="30" t="s">
        <v>158</v>
      </c>
      <c r="T274" s="31">
        <f>VLOOKUP(S274,[2]definitions_list_lookup!$AI$12:$AJ$17,2,FALSE)</f>
        <v>1</v>
      </c>
      <c r="X274" s="30">
        <v>5</v>
      </c>
      <c r="Y274" s="30" t="s">
        <v>1388</v>
      </c>
      <c r="Z274" s="30" t="s">
        <v>244</v>
      </c>
      <c r="AB274" s="30"/>
      <c r="AG274" s="30">
        <v>28</v>
      </c>
      <c r="AH274" s="30">
        <v>90</v>
      </c>
      <c r="AI274" s="30">
        <v>39</v>
      </c>
      <c r="AJ274" s="30">
        <v>0</v>
      </c>
      <c r="AK274" s="30">
        <f t="shared" si="48"/>
        <v>-146.71083849272378</v>
      </c>
      <c r="AL274" s="30">
        <f t="shared" si="40"/>
        <v>213.28916150727622</v>
      </c>
      <c r="AM274" s="30">
        <f t="shared" si="45"/>
        <v>45.90955531190626</v>
      </c>
      <c r="AN274" s="30">
        <f t="shared" si="41"/>
        <v>303.28916150727622</v>
      </c>
      <c r="AO274" s="30">
        <f t="shared" si="42"/>
        <v>44.09044468809374</v>
      </c>
      <c r="AP274" s="31">
        <f t="shared" si="46"/>
        <v>33.289161507276219</v>
      </c>
      <c r="AQ274" s="31">
        <f t="shared" si="43"/>
        <v>44.09044468809374</v>
      </c>
    </row>
    <row r="275" spans="1:43">
      <c r="B275" s="30" t="s">
        <v>1382</v>
      </c>
      <c r="C275" s="73"/>
      <c r="D275" s="30" t="s">
        <v>1383</v>
      </c>
      <c r="E275" s="30">
        <v>77</v>
      </c>
      <c r="F275" s="30">
        <v>4</v>
      </c>
      <c r="G275" s="67" t="str">
        <f t="shared" si="47"/>
        <v>77-4</v>
      </c>
      <c r="H275" s="2">
        <v>72.099999999999994</v>
      </c>
      <c r="I275" s="2">
        <v>72.5</v>
      </c>
      <c r="J275" s="68" t="str">
        <f>IF(((VLOOKUP($G275,[2]Depth_Lookup!$A$3:$J$561,9,FALSE))-(I275/100))&gt;=0,"Good","Too Long")</f>
        <v>Good</v>
      </c>
      <c r="K275" s="69">
        <f>(VLOOKUP($G275,Depth_Lookup!$A$3:$J$561,10,FALSE))+(H275/100)</f>
        <v>209.821</v>
      </c>
      <c r="L275" s="69">
        <f>(VLOOKUP($G275,Depth_Lookup!$A$3:$J$561,10,FALSE))+(I275/100)</f>
        <v>209.82499999999999</v>
      </c>
      <c r="M275" s="34" t="s">
        <v>244</v>
      </c>
      <c r="N275" s="1"/>
      <c r="Q275" s="31" t="e">
        <f>VLOOKUP(P275,[1]definitions_list_lookup!$AT$3:$AU$5,2,FALSE)</f>
        <v>#N/A</v>
      </c>
      <c r="R275" s="30">
        <v>0.1</v>
      </c>
      <c r="S275" s="30" t="s">
        <v>158</v>
      </c>
      <c r="T275" s="31">
        <f>VLOOKUP(S275,[2]definitions_list_lookup!$AI$12:$AJ$17,2,FALSE)</f>
        <v>1</v>
      </c>
      <c r="Z275" s="30" t="s">
        <v>244</v>
      </c>
      <c r="AB275" s="30"/>
      <c r="AG275" s="30">
        <v>53</v>
      </c>
      <c r="AH275" s="30">
        <v>90</v>
      </c>
      <c r="AI275" s="30">
        <v>68</v>
      </c>
      <c r="AJ275" s="30">
        <v>0</v>
      </c>
      <c r="AK275" s="30">
        <f t="shared" si="48"/>
        <v>-151.8015301873227</v>
      </c>
      <c r="AL275" s="30">
        <f t="shared" si="40"/>
        <v>208.1984698126773</v>
      </c>
      <c r="AM275" s="30">
        <f t="shared" si="45"/>
        <v>19.599533395094106</v>
      </c>
      <c r="AN275" s="30">
        <f t="shared" si="41"/>
        <v>298.19846981267733</v>
      </c>
      <c r="AO275" s="30">
        <f t="shared" si="42"/>
        <v>70.400466604905887</v>
      </c>
      <c r="AP275" s="31">
        <f t="shared" si="46"/>
        <v>28.198469812677303</v>
      </c>
      <c r="AQ275" s="31">
        <f t="shared" si="43"/>
        <v>70.400466604905887</v>
      </c>
    </row>
    <row r="276" spans="1:43">
      <c r="B276" s="30" t="s">
        <v>1382</v>
      </c>
      <c r="C276" s="73"/>
      <c r="D276" s="30" t="s">
        <v>1383</v>
      </c>
      <c r="E276" s="30">
        <v>78</v>
      </c>
      <c r="F276" s="30">
        <v>1</v>
      </c>
      <c r="G276" s="67" t="str">
        <f t="shared" si="47"/>
        <v>78-1</v>
      </c>
      <c r="H276" s="2">
        <v>15.5</v>
      </c>
      <c r="I276" s="2">
        <v>16.2</v>
      </c>
      <c r="J276" s="68" t="str">
        <f>IF(((VLOOKUP($G276,[2]Depth_Lookup!$A$3:$J$561,9,FALSE))-(I276/100))&gt;=0,"Good","Too Long")</f>
        <v>Good</v>
      </c>
      <c r="K276" s="69">
        <f>(VLOOKUP($G276,Depth_Lookup!$A$3:$J$561,10,FALSE))+(H276/100)</f>
        <v>209.85499999999999</v>
      </c>
      <c r="L276" s="69">
        <f>(VLOOKUP($G276,Depth_Lookup!$A$3:$J$561,10,FALSE))+(I276/100)</f>
        <v>209.86199999999999</v>
      </c>
      <c r="M276" s="34" t="s">
        <v>244</v>
      </c>
      <c r="N276" s="1"/>
      <c r="Q276" s="31" t="e">
        <f>VLOOKUP(P276,[1]definitions_list_lookup!$AT$3:$AU$5,2,FALSE)</f>
        <v>#N/A</v>
      </c>
      <c r="R276" s="30">
        <v>0.5</v>
      </c>
      <c r="S276" s="30" t="s">
        <v>158</v>
      </c>
      <c r="T276" s="31">
        <f>VLOOKUP(S276,[2]definitions_list_lookup!$AI$12:$AJ$17,2,FALSE)</f>
        <v>1</v>
      </c>
      <c r="X276" s="30">
        <v>3</v>
      </c>
      <c r="Y276" s="30" t="s">
        <v>1388</v>
      </c>
      <c r="Z276" s="30" t="s">
        <v>244</v>
      </c>
      <c r="AB276" s="30"/>
      <c r="AG276" s="30">
        <v>55</v>
      </c>
      <c r="AH276" s="30">
        <v>270</v>
      </c>
      <c r="AI276" s="30">
        <v>6</v>
      </c>
      <c r="AJ276" s="30">
        <v>180</v>
      </c>
      <c r="AK276" s="30">
        <f t="shared" si="48"/>
        <v>85.790917956207409</v>
      </c>
      <c r="AL276" s="30">
        <f t="shared" si="40"/>
        <v>85.790917956207409</v>
      </c>
      <c r="AM276" s="30">
        <f t="shared" si="45"/>
        <v>34.927327859076932</v>
      </c>
      <c r="AN276" s="30">
        <f t="shared" si="41"/>
        <v>175.79091795620741</v>
      </c>
      <c r="AO276" s="30">
        <f t="shared" si="42"/>
        <v>55.072672140923068</v>
      </c>
      <c r="AP276" s="31">
        <f t="shared" si="46"/>
        <v>265.79091795620741</v>
      </c>
      <c r="AQ276" s="31">
        <f t="shared" si="43"/>
        <v>55.072672140923068</v>
      </c>
    </row>
    <row r="277" spans="1:43" ht="42">
      <c r="B277" s="30" t="s">
        <v>1382</v>
      </c>
      <c r="C277" s="73"/>
      <c r="D277" s="30" t="s">
        <v>1383</v>
      </c>
      <c r="E277" s="30">
        <v>78</v>
      </c>
      <c r="F277" s="30">
        <v>4</v>
      </c>
      <c r="G277" s="67" t="str">
        <f t="shared" si="47"/>
        <v>78-4</v>
      </c>
      <c r="H277" s="2">
        <v>9</v>
      </c>
      <c r="I277" s="2">
        <v>11.5</v>
      </c>
      <c r="J277" s="68" t="str">
        <f>IF(((VLOOKUP($G277,[2]Depth_Lookup!$A$3:$J$561,9,FALSE))-(I277/100))&gt;=0,"Good","Too Long")</f>
        <v>Good</v>
      </c>
      <c r="K277" s="69">
        <f>(VLOOKUP($G277,Depth_Lookup!$A$3:$J$561,10,FALSE))+(H277/100)</f>
        <v>212.32</v>
      </c>
      <c r="L277" s="69">
        <f>(VLOOKUP($G277,Depth_Lookup!$A$3:$J$561,10,FALSE))+(I277/100)</f>
        <v>212.345</v>
      </c>
      <c r="M277" s="34" t="s">
        <v>1381</v>
      </c>
      <c r="N277" s="1" t="s">
        <v>263</v>
      </c>
      <c r="O277" s="30" t="s">
        <v>153</v>
      </c>
      <c r="P277" s="30" t="s">
        <v>202</v>
      </c>
      <c r="Q277" s="31">
        <f>VLOOKUP(P277,[1]definitions_list_lookup!$AT$3:$AU$5,2,FALSE)</f>
        <v>1</v>
      </c>
      <c r="R277" s="30">
        <v>1.8</v>
      </c>
      <c r="S277" s="30" t="s">
        <v>258</v>
      </c>
      <c r="T277" s="31">
        <f>VLOOKUP(S277,[2]definitions_list_lookup!$AI$12:$AJ$17,2,FALSE)</f>
        <v>3</v>
      </c>
      <c r="Z277" s="30" t="s">
        <v>242</v>
      </c>
      <c r="AB277" s="30" t="s">
        <v>1500</v>
      </c>
      <c r="AG277" s="30">
        <v>38</v>
      </c>
      <c r="AH277" s="30">
        <v>270</v>
      </c>
      <c r="AI277" s="30">
        <v>36</v>
      </c>
      <c r="AJ277" s="30">
        <v>0</v>
      </c>
      <c r="AK277" s="30">
        <f t="shared" si="48"/>
        <v>132.9207368790648</v>
      </c>
      <c r="AL277" s="30">
        <f t="shared" ref="AL277:AL340" si="49">IF($AK277&gt;0,$AK277,360+$AK277)</f>
        <v>132.9207368790648</v>
      </c>
      <c r="AM277" s="30">
        <f t="shared" si="45"/>
        <v>43.146191199464425</v>
      </c>
      <c r="AN277" s="30">
        <f t="shared" ref="AN277:AN340" si="50">+IF(($AK277+90)&gt;0,$AK277+90,$AK277+450)</f>
        <v>222.9207368790648</v>
      </c>
      <c r="AO277" s="30">
        <f t="shared" ref="AO277:AO340" si="51">-$AM277+90</f>
        <v>46.853808800535575</v>
      </c>
      <c r="AP277" s="31">
        <f t="shared" si="46"/>
        <v>312.9207368790648</v>
      </c>
      <c r="AQ277" s="31">
        <f t="shared" ref="AQ277:AQ340" si="52">-$AM277+90</f>
        <v>46.853808800535575</v>
      </c>
    </row>
    <row r="278" spans="1:43" ht="42">
      <c r="B278" s="30" t="s">
        <v>1382</v>
      </c>
      <c r="C278" s="73"/>
      <c r="D278" s="30" t="s">
        <v>1383</v>
      </c>
      <c r="E278" s="30">
        <v>79</v>
      </c>
      <c r="F278" s="30">
        <v>1</v>
      </c>
      <c r="G278" s="67" t="str">
        <f t="shared" si="47"/>
        <v>79-1</v>
      </c>
      <c r="H278" s="2">
        <v>13.7</v>
      </c>
      <c r="I278" s="2">
        <v>14.8</v>
      </c>
      <c r="J278" s="68" t="str">
        <f>IF(((VLOOKUP($G278,[2]Depth_Lookup!$A$3:$J$561,9,FALSE))-(I278/100))&gt;=0,"Good","Too Long")</f>
        <v>Good</v>
      </c>
      <c r="K278" s="69">
        <f>(VLOOKUP($G278,Depth_Lookup!$A$3:$J$561,10,FALSE))+(H278/100)</f>
        <v>212.83699999999999</v>
      </c>
      <c r="L278" s="69">
        <f>(VLOOKUP($G278,Depth_Lookup!$A$3:$J$561,10,FALSE))+(I278/100)</f>
        <v>212.84799999999998</v>
      </c>
      <c r="M278" s="34" t="s">
        <v>1381</v>
      </c>
      <c r="N278" s="1" t="s">
        <v>263</v>
      </c>
      <c r="O278" s="30" t="s">
        <v>153</v>
      </c>
      <c r="P278" s="30" t="s">
        <v>202</v>
      </c>
      <c r="Q278" s="31">
        <f>VLOOKUP(P278,[1]definitions_list_lookup!$AT$3:$AU$5,2,FALSE)</f>
        <v>1</v>
      </c>
      <c r="R278" s="30">
        <v>0.7</v>
      </c>
      <c r="S278" s="30" t="s">
        <v>258</v>
      </c>
      <c r="T278" s="31">
        <f>VLOOKUP(S278,[2]definitions_list_lookup!$AI$12:$AJ$17,2,FALSE)</f>
        <v>3</v>
      </c>
      <c r="AB278" s="30"/>
      <c r="AG278" s="30">
        <v>27</v>
      </c>
      <c r="AH278" s="30">
        <v>90</v>
      </c>
      <c r="AI278" s="30">
        <v>15</v>
      </c>
      <c r="AJ278" s="30">
        <v>0</v>
      </c>
      <c r="AK278" s="30">
        <f t="shared" si="48"/>
        <v>-117.73897995049546</v>
      </c>
      <c r="AL278" s="30">
        <f t="shared" si="49"/>
        <v>242.26102004950454</v>
      </c>
      <c r="AM278" s="30">
        <f t="shared" ref="AM278:AM341" si="53">+ABS(DEGREES(ATAN((COS(RADIANS(ABS($AK278+180-(IF($AH278&gt;$AJ278,MAX($AI278,$AH278),MIN($AH278,$AJ278))))))/(TAN(RADIANS($AG278)))))))</f>
        <v>60.071621207891312</v>
      </c>
      <c r="AN278" s="30">
        <f t="shared" si="50"/>
        <v>332.26102004950451</v>
      </c>
      <c r="AO278" s="30">
        <f t="shared" si="51"/>
        <v>29.928378792108688</v>
      </c>
      <c r="AP278" s="31">
        <f t="shared" ref="AP278:AP341" si="54">IF(($AL278&lt;180),$AL278+180,$AL278-180)</f>
        <v>62.261020049504538</v>
      </c>
      <c r="AQ278" s="31">
        <f t="shared" si="52"/>
        <v>29.928378792108688</v>
      </c>
    </row>
    <row r="279" spans="1:43" ht="42">
      <c r="B279" s="30" t="s">
        <v>1382</v>
      </c>
      <c r="C279" s="73"/>
      <c r="D279" s="30" t="s">
        <v>1383</v>
      </c>
      <c r="E279" s="30">
        <v>79</v>
      </c>
      <c r="F279" s="30">
        <v>2</v>
      </c>
      <c r="G279" s="67" t="str">
        <f t="shared" ref="G279:G342" si="55">E279&amp;"-"&amp;F279</f>
        <v>79-2</v>
      </c>
      <c r="H279" s="2">
        <v>13.5</v>
      </c>
      <c r="I279" s="2">
        <v>21</v>
      </c>
      <c r="J279" s="68" t="str">
        <f>IF(((VLOOKUP($G279,[2]Depth_Lookup!$A$3:$J$561,9,FALSE))-(I279/100))&gt;=0,"Good","Too Long")</f>
        <v>Good</v>
      </c>
      <c r="K279" s="69">
        <f>(VLOOKUP($G279,Depth_Lookup!$A$3:$J$561,10,FALSE))+(H279/100)</f>
        <v>213.79499999999999</v>
      </c>
      <c r="L279" s="69">
        <f>(VLOOKUP($G279,Depth_Lookup!$A$3:$J$561,10,FALSE))+(I279/100)</f>
        <v>213.87</v>
      </c>
      <c r="M279" s="34" t="s">
        <v>1381</v>
      </c>
      <c r="N279" s="1" t="s">
        <v>263</v>
      </c>
      <c r="O279" s="30" t="s">
        <v>153</v>
      </c>
      <c r="P279" s="30" t="s">
        <v>203</v>
      </c>
      <c r="Q279" s="31">
        <f>VLOOKUP(P279,[1]definitions_list_lookup!$AT$3:$AU$5,2,FALSE)</f>
        <v>2</v>
      </c>
      <c r="R279" s="30">
        <v>7</v>
      </c>
      <c r="S279" s="30" t="s">
        <v>259</v>
      </c>
      <c r="T279" s="31">
        <f>VLOOKUP(S279,[2]definitions_list_lookup!$AI$12:$AJ$17,2,FALSE)</f>
        <v>4</v>
      </c>
      <c r="AB279" s="30" t="s">
        <v>1501</v>
      </c>
      <c r="AG279" s="30">
        <v>16</v>
      </c>
      <c r="AH279" s="30">
        <v>270</v>
      </c>
      <c r="AI279" s="30">
        <v>28</v>
      </c>
      <c r="AJ279" s="30">
        <v>0</v>
      </c>
      <c r="AK279" s="30">
        <f t="shared" si="48"/>
        <v>151.66247504245382</v>
      </c>
      <c r="AL279" s="30">
        <f t="shared" si="49"/>
        <v>151.66247504245382</v>
      </c>
      <c r="AM279" s="30">
        <f t="shared" si="53"/>
        <v>58.863790293048957</v>
      </c>
      <c r="AN279" s="30">
        <f t="shared" si="50"/>
        <v>241.66247504245382</v>
      </c>
      <c r="AO279" s="30">
        <f t="shared" si="51"/>
        <v>31.136209706951043</v>
      </c>
      <c r="AP279" s="31">
        <f t="shared" si="54"/>
        <v>331.66247504245382</v>
      </c>
      <c r="AQ279" s="31">
        <f t="shared" si="52"/>
        <v>31.136209706951043</v>
      </c>
    </row>
    <row r="280" spans="1:43">
      <c r="B280" s="30" t="s">
        <v>1382</v>
      </c>
      <c r="C280" s="73"/>
      <c r="D280" s="30" t="s">
        <v>1383</v>
      </c>
      <c r="E280" s="30">
        <v>79</v>
      </c>
      <c r="F280" s="30">
        <v>2</v>
      </c>
      <c r="G280" s="67" t="str">
        <f t="shared" si="55"/>
        <v>79-2</v>
      </c>
      <c r="H280" s="2">
        <v>23.5</v>
      </c>
      <c r="I280" s="2">
        <v>34</v>
      </c>
      <c r="J280" s="68" t="str">
        <f>IF(((VLOOKUP($G280,[2]Depth_Lookup!$A$3:$J$561,9,FALSE))-(I280/100))&gt;=0,"Good","Too Long")</f>
        <v>Good</v>
      </c>
      <c r="K280" s="69">
        <f>(VLOOKUP($G280,Depth_Lookup!$A$3:$J$561,10,FALSE))+(H280/100)</f>
        <v>213.89500000000001</v>
      </c>
      <c r="L280" s="69">
        <f>(VLOOKUP($G280,Depth_Lookup!$A$3:$J$561,10,FALSE))+(I280/100)</f>
        <v>214</v>
      </c>
      <c r="M280" s="34" t="s">
        <v>242</v>
      </c>
      <c r="N280" s="1" t="s">
        <v>155</v>
      </c>
      <c r="O280" s="30" t="s">
        <v>153</v>
      </c>
      <c r="P280" s="30" t="s">
        <v>202</v>
      </c>
      <c r="Q280" s="31">
        <f>VLOOKUP(P280,[1]definitions_list_lookup!$AT$3:$AU$5,2,FALSE)</f>
        <v>1</v>
      </c>
      <c r="R280" s="30">
        <v>8</v>
      </c>
      <c r="S280" s="30" t="s">
        <v>259</v>
      </c>
      <c r="T280" s="31">
        <f>VLOOKUP(S280,[2]definitions_list_lookup!$AI$12:$AJ$17,2,FALSE)</f>
        <v>4</v>
      </c>
      <c r="AB280" s="30" t="s">
        <v>1502</v>
      </c>
      <c r="AG280" s="30">
        <v>54</v>
      </c>
      <c r="AH280" s="30">
        <v>270</v>
      </c>
      <c r="AI280" s="30">
        <v>25</v>
      </c>
      <c r="AJ280" s="30">
        <v>0</v>
      </c>
      <c r="AK280" s="30">
        <f t="shared" si="48"/>
        <v>108.71598679329463</v>
      </c>
      <c r="AL280" s="30">
        <f t="shared" si="49"/>
        <v>108.71598679329463</v>
      </c>
      <c r="AM280" s="30">
        <f t="shared" si="53"/>
        <v>34.532775160538527</v>
      </c>
      <c r="AN280" s="30">
        <f t="shared" si="50"/>
        <v>198.71598679329463</v>
      </c>
      <c r="AO280" s="30">
        <f t="shared" si="51"/>
        <v>55.467224839461473</v>
      </c>
      <c r="AP280" s="31">
        <f t="shared" si="54"/>
        <v>288.71598679329463</v>
      </c>
      <c r="AQ280" s="31">
        <f t="shared" si="52"/>
        <v>55.467224839461473</v>
      </c>
    </row>
    <row r="281" spans="1:43">
      <c r="B281" s="30" t="s">
        <v>1382</v>
      </c>
      <c r="C281" s="73"/>
      <c r="D281" s="30" t="s">
        <v>1383</v>
      </c>
      <c r="E281" s="30">
        <v>79</v>
      </c>
      <c r="F281" s="30">
        <v>3</v>
      </c>
      <c r="G281" s="67" t="str">
        <f t="shared" si="55"/>
        <v>79-3</v>
      </c>
      <c r="H281" s="2">
        <v>45</v>
      </c>
      <c r="I281" s="2">
        <v>46</v>
      </c>
      <c r="J281" s="68" t="str">
        <f>IF(((VLOOKUP($G281,[2]Depth_Lookup!$A$3:$J$561,9,FALSE))-(I281/100))&gt;=0,"Good","Too Long")</f>
        <v>Good</v>
      </c>
      <c r="K281" s="69">
        <f>(VLOOKUP($G281,Depth_Lookup!$A$3:$J$561,10,FALSE))+(H281/100)</f>
        <v>214.94499999999999</v>
      </c>
      <c r="L281" s="69">
        <f>(VLOOKUP($G281,Depth_Lookup!$A$3:$J$561,10,FALSE))+(I281/100)</f>
        <v>214.95500000000001</v>
      </c>
      <c r="M281" s="34" t="s">
        <v>244</v>
      </c>
      <c r="N281" s="1"/>
      <c r="Q281" s="31" t="e">
        <f>VLOOKUP(P281,[1]definitions_list_lookup!$AT$3:$AU$5,2,FALSE)</f>
        <v>#N/A</v>
      </c>
      <c r="R281" s="30">
        <v>7</v>
      </c>
      <c r="S281" s="30" t="s">
        <v>158</v>
      </c>
      <c r="T281" s="31">
        <f>VLOOKUP(S281,[2]definitions_list_lookup!$AI$12:$AJ$17,2,FALSE)</f>
        <v>1</v>
      </c>
      <c r="X281" s="30">
        <v>3.6</v>
      </c>
      <c r="Y281" s="30" t="s">
        <v>1388</v>
      </c>
      <c r="AB281" s="30"/>
      <c r="AG281" s="30">
        <v>56</v>
      </c>
      <c r="AH281" s="30">
        <v>270</v>
      </c>
      <c r="AI281" s="30">
        <v>3</v>
      </c>
      <c r="AJ281" s="30">
        <v>180</v>
      </c>
      <c r="AK281" s="30">
        <f t="shared" si="48"/>
        <v>87.975466211954028</v>
      </c>
      <c r="AL281" s="30">
        <f t="shared" si="49"/>
        <v>87.975466211954028</v>
      </c>
      <c r="AM281" s="30">
        <f t="shared" si="53"/>
        <v>33.98341662683481</v>
      </c>
      <c r="AN281" s="30">
        <f t="shared" si="50"/>
        <v>177.97546621195403</v>
      </c>
      <c r="AO281" s="30">
        <f t="shared" si="51"/>
        <v>56.01658337316519</v>
      </c>
      <c r="AP281" s="31">
        <f t="shared" si="54"/>
        <v>267.97546621195403</v>
      </c>
      <c r="AQ281" s="31">
        <f t="shared" si="52"/>
        <v>56.01658337316519</v>
      </c>
    </row>
    <row r="282" spans="1:43">
      <c r="B282" s="30" t="s">
        <v>1382</v>
      </c>
      <c r="C282" s="73"/>
      <c r="D282" s="30" t="s">
        <v>1383</v>
      </c>
      <c r="E282" s="30">
        <v>79</v>
      </c>
      <c r="F282" s="30">
        <v>3</v>
      </c>
      <c r="G282" s="67" t="str">
        <f t="shared" si="55"/>
        <v>79-3</v>
      </c>
      <c r="H282" s="2">
        <v>65.2</v>
      </c>
      <c r="I282" s="2">
        <v>66.099999999999994</v>
      </c>
      <c r="J282" s="68" t="str">
        <f>IF(((VLOOKUP($G282,[2]Depth_Lookup!$A$3:$J$561,9,FALSE))-(I282/100))&gt;=0,"Good","Too Long")</f>
        <v>Good</v>
      </c>
      <c r="K282" s="69">
        <f>(VLOOKUP($G282,Depth_Lookup!$A$3:$J$561,10,FALSE))+(H282/100)</f>
        <v>215.14699999999999</v>
      </c>
      <c r="L282" s="69">
        <f>(VLOOKUP($G282,Depth_Lookup!$A$3:$J$561,10,FALSE))+(I282/100)</f>
        <v>215.15600000000001</v>
      </c>
      <c r="M282" s="34" t="s">
        <v>244</v>
      </c>
      <c r="N282" s="1"/>
      <c r="Q282" s="31" t="e">
        <f>VLOOKUP(P282,[1]definitions_list_lookup!$AT$3:$AU$5,2,FALSE)</f>
        <v>#N/A</v>
      </c>
      <c r="R282" s="30">
        <v>5</v>
      </c>
      <c r="S282" s="30" t="s">
        <v>158</v>
      </c>
      <c r="T282" s="31">
        <f>VLOOKUP(S282,[2]definitions_list_lookup!$AI$12:$AJ$17,2,FALSE)</f>
        <v>1</v>
      </c>
      <c r="X282" s="30">
        <v>1</v>
      </c>
      <c r="Y282" s="30" t="s">
        <v>1389</v>
      </c>
      <c r="AB282" s="30"/>
      <c r="AG282" s="30">
        <v>53</v>
      </c>
      <c r="AH282" s="30">
        <v>90</v>
      </c>
      <c r="AI282" s="30">
        <v>43</v>
      </c>
      <c r="AJ282" s="30">
        <v>180</v>
      </c>
      <c r="AK282" s="30">
        <f t="shared" si="48"/>
        <v>-54.90426693496363</v>
      </c>
      <c r="AL282" s="30">
        <f t="shared" si="49"/>
        <v>305.09573306503637</v>
      </c>
      <c r="AM282" s="30">
        <f t="shared" si="53"/>
        <v>31.65600345687654</v>
      </c>
      <c r="AN282" s="30">
        <f t="shared" si="50"/>
        <v>35.09573306503637</v>
      </c>
      <c r="AO282" s="30">
        <f t="shared" si="51"/>
        <v>58.34399654312346</v>
      </c>
      <c r="AP282" s="31">
        <f t="shared" si="54"/>
        <v>125.09573306503637</v>
      </c>
      <c r="AQ282" s="31">
        <f t="shared" si="52"/>
        <v>58.34399654312346</v>
      </c>
    </row>
    <row r="283" spans="1:43">
      <c r="A283" s="74"/>
      <c r="B283" s="30" t="s">
        <v>1382</v>
      </c>
      <c r="C283" s="73"/>
      <c r="D283" s="30" t="s">
        <v>1383</v>
      </c>
      <c r="E283" s="30">
        <v>80</v>
      </c>
      <c r="F283" s="30">
        <v>1</v>
      </c>
      <c r="G283" s="67" t="str">
        <f t="shared" si="55"/>
        <v>80-1</v>
      </c>
      <c r="H283" s="2">
        <v>9.5</v>
      </c>
      <c r="I283" s="2">
        <v>10</v>
      </c>
      <c r="J283" s="68" t="str">
        <f>IF(((VLOOKUP($G283,[1]Depth_Lookup!$A$3:$J$561,9,FALSE))-(I283/100))&gt;=0,"Good","Too Long")</f>
        <v>Good</v>
      </c>
      <c r="K283" s="69">
        <f>(VLOOKUP($G283,Depth_Lookup!$A$3:$J$561,10,FALSE))+(H283/100)</f>
        <v>215.79499999999999</v>
      </c>
      <c r="L283" s="69">
        <f>(VLOOKUP($G283,Depth_Lookup!$A$3:$J$561,10,FALSE))+(I283/100)</f>
        <v>215.79999999999998</v>
      </c>
      <c r="M283" s="34" t="s">
        <v>244</v>
      </c>
      <c r="N283" s="1"/>
      <c r="Q283" s="31" t="e">
        <f>VLOOKUP(P283,[1]definitions_list_lookup!$AT$3:$AU$5,2,FALSE)</f>
        <v>#N/A</v>
      </c>
      <c r="R283" s="30">
        <v>4</v>
      </c>
      <c r="S283" s="30" t="s">
        <v>158</v>
      </c>
      <c r="T283" s="31">
        <f>VLOOKUP(S283,[1]definitions_list_lookup!$AI$12:$AJ$17,2,FALSE)</f>
        <v>1</v>
      </c>
      <c r="Z283" s="30" t="s">
        <v>244</v>
      </c>
      <c r="AB283" s="30"/>
      <c r="AG283" s="30">
        <v>45</v>
      </c>
      <c r="AH283" s="30">
        <v>270</v>
      </c>
      <c r="AI283" s="30">
        <v>26</v>
      </c>
      <c r="AJ283" s="30">
        <v>0</v>
      </c>
      <c r="AK283" s="30">
        <f t="shared" si="48"/>
        <v>116</v>
      </c>
      <c r="AL283" s="30">
        <f t="shared" si="49"/>
        <v>116</v>
      </c>
      <c r="AM283" s="30">
        <f t="shared" si="53"/>
        <v>41.949014979185634</v>
      </c>
      <c r="AN283" s="30">
        <f t="shared" si="50"/>
        <v>206</v>
      </c>
      <c r="AO283" s="30">
        <f t="shared" si="51"/>
        <v>48.050985020814366</v>
      </c>
      <c r="AP283" s="31">
        <f t="shared" si="54"/>
        <v>296</v>
      </c>
      <c r="AQ283" s="31">
        <f t="shared" si="52"/>
        <v>48.050985020814366</v>
      </c>
    </row>
    <row r="284" spans="1:43" ht="28">
      <c r="A284" s="30"/>
      <c r="B284" s="30" t="s">
        <v>1382</v>
      </c>
      <c r="C284" s="73"/>
      <c r="D284" s="30" t="s">
        <v>1383</v>
      </c>
      <c r="E284" s="30">
        <v>80</v>
      </c>
      <c r="F284" s="30">
        <v>1</v>
      </c>
      <c r="G284" s="67" t="str">
        <f t="shared" si="55"/>
        <v>80-1</v>
      </c>
      <c r="H284" s="2">
        <v>20.5</v>
      </c>
      <c r="I284" s="2">
        <v>62</v>
      </c>
      <c r="J284" s="68" t="str">
        <f>IF(((VLOOKUP($G284,[1]Depth_Lookup!$A$3:$J$561,9,FALSE))-(I284/100))&gt;=0,"Good","Too Long")</f>
        <v>Good</v>
      </c>
      <c r="K284" s="69">
        <f>(VLOOKUP($G284,Depth_Lookup!$A$3:$J$561,10,FALSE))+(H284/100)</f>
        <v>215.905</v>
      </c>
      <c r="L284" s="69">
        <f>(VLOOKUP($G284,Depth_Lookup!$A$3:$J$561,10,FALSE))+(I284/100)</f>
        <v>216.32</v>
      </c>
      <c r="M284" s="34" t="s">
        <v>243</v>
      </c>
      <c r="N284" s="1"/>
      <c r="Q284" s="31" t="e">
        <f>VLOOKUP(P284,[1]definitions_list_lookup!$AT$3:$AU$5,2,FALSE)</f>
        <v>#N/A</v>
      </c>
      <c r="R284" s="30">
        <v>41.5</v>
      </c>
      <c r="S284" s="30" t="s">
        <v>258</v>
      </c>
      <c r="T284" s="31">
        <f>VLOOKUP(S284,[1]definitions_list_lookup!$AI$12:$AJ$17,2,FALSE)</f>
        <v>3</v>
      </c>
      <c r="AB284" s="30" t="s">
        <v>1503</v>
      </c>
      <c r="AK284" s="30" t="e">
        <f t="shared" si="48"/>
        <v>#DIV/0!</v>
      </c>
      <c r="AL284" s="30" t="e">
        <f t="shared" si="49"/>
        <v>#DIV/0!</v>
      </c>
      <c r="AM284" s="30" t="e">
        <f t="shared" si="53"/>
        <v>#DIV/0!</v>
      </c>
      <c r="AN284" s="30" t="e">
        <f t="shared" si="50"/>
        <v>#DIV/0!</v>
      </c>
      <c r="AO284" s="30" t="e">
        <f t="shared" si="51"/>
        <v>#DIV/0!</v>
      </c>
      <c r="AP284" s="31" t="e">
        <f t="shared" si="54"/>
        <v>#DIV/0!</v>
      </c>
      <c r="AQ284" s="31" t="e">
        <f t="shared" si="52"/>
        <v>#DIV/0!</v>
      </c>
    </row>
    <row r="285" spans="1:43" ht="28">
      <c r="B285" s="30" t="s">
        <v>1382</v>
      </c>
      <c r="C285" s="73"/>
      <c r="D285" s="30" t="s">
        <v>1383</v>
      </c>
      <c r="E285" s="30">
        <v>80</v>
      </c>
      <c r="F285" s="30">
        <v>2</v>
      </c>
      <c r="G285" s="67" t="str">
        <f t="shared" si="55"/>
        <v>80-2</v>
      </c>
      <c r="H285" s="2">
        <v>8.5</v>
      </c>
      <c r="I285" s="2">
        <v>16</v>
      </c>
      <c r="J285" s="68" t="str">
        <f>IF(((VLOOKUP($G285,[1]Depth_Lookup!$A$3:$J$561,9,FALSE))-(I285/100))&gt;=0,"Good","Too Long")</f>
        <v>Good</v>
      </c>
      <c r="K285" s="69">
        <f>(VLOOKUP($G285,Depth_Lookup!$A$3:$J$561,10,FALSE))+(H285/100)</f>
        <v>216.63</v>
      </c>
      <c r="L285" s="69">
        <f>(VLOOKUP($G285,Depth_Lookup!$A$3:$J$561,10,FALSE))+(I285/100)</f>
        <v>216.70499999999998</v>
      </c>
      <c r="M285" s="34" t="s">
        <v>243</v>
      </c>
      <c r="N285" s="1"/>
      <c r="Q285" s="31" t="e">
        <f>VLOOKUP(P285,[1]definitions_list_lookup!$AT$3:$AU$5,2,FALSE)</f>
        <v>#N/A</v>
      </c>
      <c r="R285" s="30">
        <v>7.5</v>
      </c>
      <c r="S285" s="30" t="s">
        <v>258</v>
      </c>
      <c r="T285" s="31">
        <f>VLOOKUP(S285,[1]definitions_list_lookup!$AI$12:$AJ$17,2,FALSE)</f>
        <v>3</v>
      </c>
      <c r="AB285" s="30" t="s">
        <v>1503</v>
      </c>
      <c r="AK285" s="30" t="e">
        <f t="shared" si="48"/>
        <v>#DIV/0!</v>
      </c>
      <c r="AL285" s="30" t="e">
        <f t="shared" si="49"/>
        <v>#DIV/0!</v>
      </c>
      <c r="AM285" s="30" t="e">
        <f t="shared" si="53"/>
        <v>#DIV/0!</v>
      </c>
      <c r="AN285" s="30" t="e">
        <f t="shared" si="50"/>
        <v>#DIV/0!</v>
      </c>
      <c r="AO285" s="30" t="e">
        <f t="shared" si="51"/>
        <v>#DIV/0!</v>
      </c>
      <c r="AP285" s="31" t="e">
        <f t="shared" si="54"/>
        <v>#DIV/0!</v>
      </c>
      <c r="AQ285" s="31" t="e">
        <f t="shared" si="52"/>
        <v>#DIV/0!</v>
      </c>
    </row>
    <row r="286" spans="1:43">
      <c r="B286" s="30" t="s">
        <v>1382</v>
      </c>
      <c r="C286" s="73"/>
      <c r="D286" s="30" t="s">
        <v>1383</v>
      </c>
      <c r="E286" s="30">
        <v>81</v>
      </c>
      <c r="F286" s="30">
        <v>1</v>
      </c>
      <c r="G286" s="67" t="str">
        <f t="shared" si="55"/>
        <v>81-1</v>
      </c>
      <c r="H286" s="2">
        <v>34</v>
      </c>
      <c r="I286" s="2">
        <v>34.6</v>
      </c>
      <c r="J286" s="68" t="str">
        <f>IF(((VLOOKUP($G286,[1]Depth_Lookup!$A$3:$J$561,9,FALSE))-(I286/100))&gt;=0,"Good","Too Long")</f>
        <v>Good</v>
      </c>
      <c r="K286" s="69">
        <f>(VLOOKUP($G286,Depth_Lookup!$A$3:$J$561,10,FALSE))+(H286/100)</f>
        <v>219.04</v>
      </c>
      <c r="L286" s="69">
        <f>(VLOOKUP($G286,Depth_Lookup!$A$3:$J$561,10,FALSE))+(I286/100)</f>
        <v>219.04599999999999</v>
      </c>
      <c r="M286" s="34" t="s">
        <v>244</v>
      </c>
      <c r="N286" s="1"/>
      <c r="Q286" s="31" t="e">
        <f>VLOOKUP(P286,[1]definitions_list_lookup!$AT$3:$AU$5,2,FALSE)</f>
        <v>#N/A</v>
      </c>
      <c r="R286" s="30">
        <v>0.4</v>
      </c>
      <c r="S286" s="30" t="s">
        <v>158</v>
      </c>
      <c r="T286" s="31">
        <f>VLOOKUP(S286,[1]definitions_list_lookup!$AI$12:$AJ$17,2,FALSE)</f>
        <v>1</v>
      </c>
      <c r="Z286" s="30" t="s">
        <v>244</v>
      </c>
      <c r="AB286" s="30"/>
      <c r="AE286" s="30">
        <v>336</v>
      </c>
      <c r="AF286" s="30">
        <v>7</v>
      </c>
      <c r="AG286" s="30">
        <v>66</v>
      </c>
      <c r="AH286" s="30">
        <v>270</v>
      </c>
      <c r="AI286" s="30">
        <v>71</v>
      </c>
      <c r="AJ286" s="30">
        <v>180</v>
      </c>
      <c r="AK286" s="30">
        <f t="shared" si="48"/>
        <v>37.717379932825253</v>
      </c>
      <c r="AL286" s="30">
        <f t="shared" si="49"/>
        <v>37.717379932825253</v>
      </c>
      <c r="AM286" s="30">
        <f t="shared" si="53"/>
        <v>15.236396001013485</v>
      </c>
      <c r="AN286" s="30">
        <f t="shared" si="50"/>
        <v>127.71737993282525</v>
      </c>
      <c r="AO286" s="30">
        <f t="shared" si="51"/>
        <v>74.763603998986511</v>
      </c>
      <c r="AP286" s="31">
        <f t="shared" si="54"/>
        <v>217.71737993282525</v>
      </c>
      <c r="AQ286" s="31">
        <f t="shared" si="52"/>
        <v>74.763603998986511</v>
      </c>
    </row>
    <row r="287" spans="1:43">
      <c r="B287" s="30" t="s">
        <v>1382</v>
      </c>
      <c r="C287" s="73"/>
      <c r="D287" s="30" t="s">
        <v>1383</v>
      </c>
      <c r="E287" s="30">
        <v>81</v>
      </c>
      <c r="F287" s="30">
        <v>3</v>
      </c>
      <c r="G287" s="67" t="str">
        <f t="shared" si="55"/>
        <v>81-3</v>
      </c>
      <c r="H287" s="2">
        <v>53</v>
      </c>
      <c r="I287" s="2">
        <v>54.7</v>
      </c>
      <c r="J287" s="68" t="str">
        <f>IF(((VLOOKUP($G287,[1]Depth_Lookup!$A$3:$J$561,9,FALSE))-(I287/100))&gt;=0,"Good","Too Long")</f>
        <v>Good</v>
      </c>
      <c r="K287" s="69">
        <f>(VLOOKUP($G287,Depth_Lookup!$A$3:$J$561,10,FALSE))+(H287/100)</f>
        <v>220.9</v>
      </c>
      <c r="L287" s="69">
        <f>(VLOOKUP($G287,Depth_Lookup!$A$3:$J$561,10,FALSE))+(I287/100)</f>
        <v>220.917</v>
      </c>
      <c r="M287" s="34" t="s">
        <v>244</v>
      </c>
      <c r="N287" s="1"/>
      <c r="Q287" s="31" t="e">
        <f>VLOOKUP(P287,[1]definitions_list_lookup!$AT$3:$AU$5,2,FALSE)</f>
        <v>#N/A</v>
      </c>
      <c r="R287" s="30">
        <v>0.5</v>
      </c>
      <c r="S287" s="30" t="s">
        <v>158</v>
      </c>
      <c r="T287" s="31">
        <f>VLOOKUP(S287,[1]definitions_list_lookup!$AI$12:$AJ$17,2,FALSE)</f>
        <v>1</v>
      </c>
      <c r="Z287" s="30" t="s">
        <v>244</v>
      </c>
      <c r="AB287" s="30"/>
      <c r="AG287" s="30">
        <v>61</v>
      </c>
      <c r="AH287" s="30">
        <v>270</v>
      </c>
      <c r="AI287" s="30">
        <v>3</v>
      </c>
      <c r="AJ287" s="30">
        <v>0</v>
      </c>
      <c r="AK287" s="30">
        <f t="shared" si="48"/>
        <v>91.663980515207868</v>
      </c>
      <c r="AL287" s="30">
        <f t="shared" si="49"/>
        <v>91.663980515207868</v>
      </c>
      <c r="AM287" s="30">
        <f t="shared" si="53"/>
        <v>28.989754176985187</v>
      </c>
      <c r="AN287" s="30">
        <f t="shared" si="50"/>
        <v>181.66398051520787</v>
      </c>
      <c r="AO287" s="30">
        <f t="shared" si="51"/>
        <v>61.010245823014813</v>
      </c>
      <c r="AP287" s="31">
        <f t="shared" si="54"/>
        <v>271.66398051520787</v>
      </c>
      <c r="AQ287" s="31">
        <f t="shared" si="52"/>
        <v>61.010245823014813</v>
      </c>
    </row>
    <row r="288" spans="1:43">
      <c r="B288" s="30" t="s">
        <v>1382</v>
      </c>
      <c r="C288" s="73"/>
      <c r="D288" s="30" t="s">
        <v>1383</v>
      </c>
      <c r="E288" s="30">
        <v>82</v>
      </c>
      <c r="F288" s="30">
        <v>1</v>
      </c>
      <c r="G288" s="67" t="str">
        <f t="shared" si="55"/>
        <v>82-1</v>
      </c>
      <c r="H288" s="2">
        <v>8</v>
      </c>
      <c r="I288" s="2">
        <v>8.5</v>
      </c>
      <c r="J288" s="68" t="str">
        <f>IF(((VLOOKUP($G288,[1]Depth_Lookup!$A$3:$J$561,9,FALSE))-(I288/100))&gt;=0,"Good","Too Long")</f>
        <v>Good</v>
      </c>
      <c r="K288" s="69">
        <f>(VLOOKUP($G288,Depth_Lookup!$A$3:$J$561,10,FALSE))+(H288/100)</f>
        <v>221.78</v>
      </c>
      <c r="L288" s="69">
        <f>(VLOOKUP($G288,Depth_Lookup!$A$3:$J$561,10,FALSE))+(I288/100)</f>
        <v>221.785</v>
      </c>
      <c r="M288" s="34" t="s">
        <v>244</v>
      </c>
      <c r="N288" s="1"/>
      <c r="Q288" s="31" t="e">
        <f>VLOOKUP(P288,[1]definitions_list_lookup!$AT$3:$AU$5,2,FALSE)</f>
        <v>#N/A</v>
      </c>
      <c r="R288" s="30">
        <v>0.2</v>
      </c>
      <c r="S288" s="30" t="s">
        <v>158</v>
      </c>
      <c r="T288" s="31">
        <f>VLOOKUP(S288,[1]definitions_list_lookup!$AI$12:$AJ$17,2,FALSE)</f>
        <v>1</v>
      </c>
      <c r="Z288" s="30" t="s">
        <v>244</v>
      </c>
      <c r="AB288" s="30"/>
      <c r="AG288" s="30">
        <v>59</v>
      </c>
      <c r="AH288" s="30">
        <v>270</v>
      </c>
      <c r="AI288" s="30">
        <v>10</v>
      </c>
      <c r="AJ288" s="30">
        <v>180</v>
      </c>
      <c r="AK288" s="30">
        <f t="shared" si="48"/>
        <v>83.95219173334084</v>
      </c>
      <c r="AL288" s="30">
        <f t="shared" si="49"/>
        <v>83.95219173334084</v>
      </c>
      <c r="AM288" s="30">
        <f t="shared" si="53"/>
        <v>30.859010801598114</v>
      </c>
      <c r="AN288" s="30">
        <f t="shared" si="50"/>
        <v>173.95219173334084</v>
      </c>
      <c r="AO288" s="30">
        <f t="shared" si="51"/>
        <v>59.140989198401883</v>
      </c>
      <c r="AP288" s="31">
        <f t="shared" si="54"/>
        <v>263.95219173334084</v>
      </c>
      <c r="AQ288" s="31">
        <f t="shared" si="52"/>
        <v>59.140989198401883</v>
      </c>
    </row>
    <row r="289" spans="2:43">
      <c r="B289" s="30" t="s">
        <v>1382</v>
      </c>
      <c r="C289" s="73"/>
      <c r="D289" s="30" t="s">
        <v>1383</v>
      </c>
      <c r="E289" s="30">
        <v>82</v>
      </c>
      <c r="F289" s="30">
        <v>1</v>
      </c>
      <c r="G289" s="67" t="str">
        <f t="shared" si="55"/>
        <v>82-1</v>
      </c>
      <c r="H289" s="2">
        <v>17.5</v>
      </c>
      <c r="I289" s="2">
        <v>18</v>
      </c>
      <c r="J289" s="68" t="str">
        <f>IF(((VLOOKUP($G289,[1]Depth_Lookup!$A$3:$J$561,9,FALSE))-(I289/100))&gt;=0,"Good","Too Long")</f>
        <v>Good</v>
      </c>
      <c r="K289" s="69">
        <f>(VLOOKUP($G289,Depth_Lookup!$A$3:$J$561,10,FALSE))+(H289/100)</f>
        <v>221.875</v>
      </c>
      <c r="L289" s="69">
        <f>(VLOOKUP($G289,Depth_Lookup!$A$3:$J$561,10,FALSE))+(I289/100)</f>
        <v>221.88</v>
      </c>
      <c r="M289" s="34" t="s">
        <v>244</v>
      </c>
      <c r="N289" s="1"/>
      <c r="Q289" s="31" t="e">
        <f>VLOOKUP(P289,[1]definitions_list_lookup!$AT$3:$AU$5,2,FALSE)</f>
        <v>#N/A</v>
      </c>
      <c r="R289" s="30">
        <v>0.2</v>
      </c>
      <c r="S289" s="30" t="s">
        <v>158</v>
      </c>
      <c r="T289" s="31">
        <f>VLOOKUP(S289,[1]definitions_list_lookup!$AI$12:$AJ$17,2,FALSE)</f>
        <v>1</v>
      </c>
      <c r="Z289" s="30" t="s">
        <v>244</v>
      </c>
      <c r="AB289" s="30"/>
      <c r="AG289" s="30">
        <v>55</v>
      </c>
      <c r="AH289" s="30">
        <v>270</v>
      </c>
      <c r="AI289" s="30">
        <v>28</v>
      </c>
      <c r="AJ289" s="30">
        <v>0</v>
      </c>
      <c r="AK289" s="30">
        <f t="shared" si="48"/>
        <v>110.4206486408977</v>
      </c>
      <c r="AL289" s="30">
        <f t="shared" si="49"/>
        <v>110.4206486408977</v>
      </c>
      <c r="AM289" s="30">
        <f t="shared" si="53"/>
        <v>33.273042166158163</v>
      </c>
      <c r="AN289" s="30">
        <f t="shared" si="50"/>
        <v>200.4206486408977</v>
      </c>
      <c r="AO289" s="30">
        <f t="shared" si="51"/>
        <v>56.726957833841837</v>
      </c>
      <c r="AP289" s="31">
        <f t="shared" si="54"/>
        <v>290.4206486408977</v>
      </c>
      <c r="AQ289" s="31">
        <f t="shared" si="52"/>
        <v>56.726957833841837</v>
      </c>
    </row>
    <row r="290" spans="2:43">
      <c r="B290" s="30" t="s">
        <v>1382</v>
      </c>
      <c r="C290" s="73"/>
      <c r="D290" s="30" t="s">
        <v>1383</v>
      </c>
      <c r="E290" s="30">
        <v>82</v>
      </c>
      <c r="F290" s="30">
        <v>2</v>
      </c>
      <c r="G290" s="67" t="str">
        <f t="shared" si="55"/>
        <v>82-2</v>
      </c>
      <c r="H290" s="2">
        <v>77.5</v>
      </c>
      <c r="I290" s="2">
        <v>78</v>
      </c>
      <c r="J290" s="68" t="str">
        <f>IF(((VLOOKUP($G290,[1]Depth_Lookup!$A$3:$J$561,9,FALSE))-(I290/100))&gt;=0,"Good","Too Long")</f>
        <v>Good</v>
      </c>
      <c r="K290" s="69">
        <f>(VLOOKUP($G290,Depth_Lookup!$A$3:$J$561,10,FALSE))+(H290/100)</f>
        <v>223.31</v>
      </c>
      <c r="L290" s="69">
        <f>(VLOOKUP($G290,Depth_Lookup!$A$3:$J$561,10,FALSE))+(I290/100)</f>
        <v>223.315</v>
      </c>
      <c r="M290" s="34" t="s">
        <v>244</v>
      </c>
      <c r="N290" s="1"/>
      <c r="Q290" s="31" t="e">
        <f>VLOOKUP(P290,[1]definitions_list_lookup!$AT$3:$AU$5,2,FALSE)</f>
        <v>#N/A</v>
      </c>
      <c r="R290" s="30">
        <v>0.2</v>
      </c>
      <c r="S290" s="30" t="s">
        <v>158</v>
      </c>
      <c r="T290" s="31">
        <f>VLOOKUP(S290,[1]definitions_list_lookup!$AI$12:$AJ$17,2,FALSE)</f>
        <v>1</v>
      </c>
      <c r="X290" s="30">
        <v>0.3</v>
      </c>
      <c r="Y290" s="30" t="s">
        <v>1388</v>
      </c>
      <c r="Z290" s="30" t="s">
        <v>244</v>
      </c>
      <c r="AB290" s="30"/>
      <c r="AG290" s="30">
        <v>51</v>
      </c>
      <c r="AH290" s="30">
        <v>270</v>
      </c>
      <c r="AI290" s="30">
        <v>58</v>
      </c>
      <c r="AJ290" s="30">
        <v>180</v>
      </c>
      <c r="AK290" s="30">
        <f t="shared" si="48"/>
        <v>37.65555140860863</v>
      </c>
      <c r="AL290" s="30">
        <f t="shared" si="49"/>
        <v>37.65555140860863</v>
      </c>
      <c r="AM290" s="30">
        <f t="shared" si="53"/>
        <v>26.321953627646067</v>
      </c>
      <c r="AN290" s="30">
        <f t="shared" si="50"/>
        <v>127.65555140860863</v>
      </c>
      <c r="AO290" s="30">
        <f t="shared" si="51"/>
        <v>63.678046372353933</v>
      </c>
      <c r="AP290" s="31">
        <f t="shared" si="54"/>
        <v>217.65555140860863</v>
      </c>
      <c r="AQ290" s="31">
        <f t="shared" si="52"/>
        <v>63.678046372353933</v>
      </c>
    </row>
    <row r="291" spans="2:43">
      <c r="B291" s="30" t="s">
        <v>1382</v>
      </c>
      <c r="C291" s="73"/>
      <c r="D291" s="30" t="s">
        <v>1383</v>
      </c>
      <c r="E291" s="30">
        <v>82</v>
      </c>
      <c r="F291" s="30">
        <v>3</v>
      </c>
      <c r="G291" s="67" t="str">
        <f t="shared" si="55"/>
        <v>82-3</v>
      </c>
      <c r="H291" s="2">
        <v>19.5</v>
      </c>
      <c r="I291" s="2">
        <v>19.8</v>
      </c>
      <c r="J291" s="68" t="str">
        <f>IF(((VLOOKUP($G291,[1]Depth_Lookup!$A$3:$J$561,9,FALSE))-(I291/100))&gt;=0,"Good","Too Long")</f>
        <v>Good</v>
      </c>
      <c r="K291" s="69">
        <f>(VLOOKUP($G291,Depth_Lookup!$A$3:$J$561,10,FALSE))+(H291/100)</f>
        <v>223.57</v>
      </c>
      <c r="L291" s="69">
        <f>(VLOOKUP($G291,Depth_Lookup!$A$3:$J$561,10,FALSE))+(I291/100)</f>
        <v>223.57300000000001</v>
      </c>
      <c r="M291" s="34" t="s">
        <v>244</v>
      </c>
      <c r="N291" s="1"/>
      <c r="Q291" s="31" t="e">
        <f>VLOOKUP(P291,[1]definitions_list_lookup!$AT$3:$AU$5,2,FALSE)</f>
        <v>#N/A</v>
      </c>
      <c r="R291" s="30">
        <v>0.2</v>
      </c>
      <c r="S291" s="30" t="s">
        <v>158</v>
      </c>
      <c r="T291" s="31">
        <f>VLOOKUP(S291,[1]definitions_list_lookup!$AI$12:$AJ$17,2,FALSE)</f>
        <v>1</v>
      </c>
      <c r="Z291" s="30" t="s">
        <v>244</v>
      </c>
      <c r="AB291" s="30"/>
      <c r="AE291" s="30">
        <v>14</v>
      </c>
      <c r="AF291" s="30">
        <v>16</v>
      </c>
      <c r="AG291" s="30">
        <v>49</v>
      </c>
      <c r="AH291" s="30">
        <v>270</v>
      </c>
      <c r="AI291" s="30">
        <v>35</v>
      </c>
      <c r="AJ291" s="30">
        <v>180</v>
      </c>
      <c r="AK291" s="30">
        <f t="shared" si="48"/>
        <v>58.671914391068952</v>
      </c>
      <c r="AL291" s="30">
        <f t="shared" si="49"/>
        <v>58.671914391068952</v>
      </c>
      <c r="AM291" s="30">
        <f t="shared" si="53"/>
        <v>36.59566900978411</v>
      </c>
      <c r="AN291" s="30">
        <f t="shared" si="50"/>
        <v>148.67191439106895</v>
      </c>
      <c r="AO291" s="30">
        <f t="shared" si="51"/>
        <v>53.40433099021589</v>
      </c>
      <c r="AP291" s="31">
        <f t="shared" si="54"/>
        <v>238.67191439106895</v>
      </c>
      <c r="AQ291" s="31">
        <f t="shared" si="52"/>
        <v>53.40433099021589</v>
      </c>
    </row>
    <row r="292" spans="2:43" ht="28">
      <c r="B292" s="30" t="s">
        <v>1382</v>
      </c>
      <c r="C292" s="73"/>
      <c r="D292" s="30" t="s">
        <v>1383</v>
      </c>
      <c r="E292" s="30">
        <v>82</v>
      </c>
      <c r="F292" s="30">
        <v>3</v>
      </c>
      <c r="G292" s="67" t="str">
        <f t="shared" si="55"/>
        <v>82-3</v>
      </c>
      <c r="H292" s="2">
        <v>59</v>
      </c>
      <c r="I292" s="2">
        <v>66</v>
      </c>
      <c r="J292" s="68" t="str">
        <f>IF(((VLOOKUP($G292,[1]Depth_Lookup!$A$3:$J$561,9,FALSE))-(I292/100))&gt;=0,"Good","Too Long")</f>
        <v>Good</v>
      </c>
      <c r="K292" s="69">
        <f>(VLOOKUP($G292,Depth_Lookup!$A$3:$J$561,10,FALSE))+(H292/100)</f>
        <v>223.965</v>
      </c>
      <c r="L292" s="69">
        <f>(VLOOKUP($G292,Depth_Lookup!$A$3:$J$561,10,FALSE))+(I292/100)</f>
        <v>224.035</v>
      </c>
      <c r="M292" s="34" t="s">
        <v>243</v>
      </c>
      <c r="N292" s="1"/>
      <c r="Q292" s="31" t="e">
        <f>VLOOKUP(P292,[1]definitions_list_lookup!$AT$3:$AU$5,2,FALSE)</f>
        <v>#N/A</v>
      </c>
      <c r="R292" s="30">
        <v>4</v>
      </c>
      <c r="S292" s="30" t="s">
        <v>159</v>
      </c>
      <c r="T292" s="31">
        <f>VLOOKUP(S292,[1]definitions_list_lookup!$AI$12:$AJ$17,2,FALSE)</f>
        <v>2</v>
      </c>
      <c r="AB292" s="30" t="s">
        <v>1504</v>
      </c>
      <c r="AG292" s="30">
        <v>56</v>
      </c>
      <c r="AH292" s="30">
        <v>270</v>
      </c>
      <c r="AI292" s="30">
        <v>59</v>
      </c>
      <c r="AJ292" s="30">
        <v>180</v>
      </c>
      <c r="AK292" s="30">
        <f t="shared" si="48"/>
        <v>41.695048868372169</v>
      </c>
      <c r="AL292" s="30">
        <f t="shared" si="49"/>
        <v>41.695048868372169</v>
      </c>
      <c r="AM292" s="30">
        <f t="shared" si="53"/>
        <v>24.163866952930402</v>
      </c>
      <c r="AN292" s="30">
        <f t="shared" si="50"/>
        <v>131.69504886837217</v>
      </c>
      <c r="AO292" s="30">
        <f t="shared" si="51"/>
        <v>65.836133047069595</v>
      </c>
      <c r="AP292" s="31">
        <f t="shared" si="54"/>
        <v>221.69504886837217</v>
      </c>
      <c r="AQ292" s="31">
        <f t="shared" si="52"/>
        <v>65.836133047069595</v>
      </c>
    </row>
    <row r="293" spans="2:43" ht="28">
      <c r="B293" s="30" t="s">
        <v>1382</v>
      </c>
      <c r="C293" s="73"/>
      <c r="D293" s="30" t="s">
        <v>1383</v>
      </c>
      <c r="E293" s="30">
        <v>82</v>
      </c>
      <c r="F293" s="30">
        <v>4</v>
      </c>
      <c r="G293" s="67" t="str">
        <f t="shared" si="55"/>
        <v>82-4</v>
      </c>
      <c r="H293" s="2">
        <v>8</v>
      </c>
      <c r="I293" s="2">
        <v>24</v>
      </c>
      <c r="J293" s="68" t="str">
        <f>IF(((VLOOKUP($G293,[1]Depth_Lookup!$A$3:$J$561,9,FALSE))-(I293/100))&gt;=0,"Good","Too Long")</f>
        <v>Good</v>
      </c>
      <c r="K293" s="69">
        <f>(VLOOKUP($G293,Depth_Lookup!$A$3:$J$561,10,FALSE))+(H293/100)</f>
        <v>224.23000000000002</v>
      </c>
      <c r="L293" s="69">
        <f>(VLOOKUP($G293,Depth_Lookup!$A$3:$J$561,10,FALSE))+(I293/100)</f>
        <v>224.39000000000001</v>
      </c>
      <c r="M293" s="34" t="s">
        <v>243</v>
      </c>
      <c r="N293" s="1"/>
      <c r="Q293" s="31" t="e">
        <f>VLOOKUP(P293,[1]definitions_list_lookup!$AT$3:$AU$5,2,FALSE)</f>
        <v>#N/A</v>
      </c>
      <c r="R293" s="30">
        <v>9</v>
      </c>
      <c r="S293" s="30" t="s">
        <v>159</v>
      </c>
      <c r="T293" s="31">
        <f>VLOOKUP(S293,[1]definitions_list_lookup!$AI$12:$AJ$17,2,FALSE)</f>
        <v>2</v>
      </c>
      <c r="AB293" s="30" t="s">
        <v>1504</v>
      </c>
      <c r="AG293" s="30">
        <v>60</v>
      </c>
      <c r="AH293" s="30">
        <v>270</v>
      </c>
      <c r="AI293" s="30">
        <v>42</v>
      </c>
      <c r="AJ293" s="30">
        <v>180</v>
      </c>
      <c r="AK293" s="30">
        <f t="shared" si="48"/>
        <v>62.532400752809991</v>
      </c>
      <c r="AL293" s="30">
        <f t="shared" si="49"/>
        <v>62.532400752809991</v>
      </c>
      <c r="AM293" s="30">
        <f t="shared" si="53"/>
        <v>27.124548420166946</v>
      </c>
      <c r="AN293" s="30">
        <f t="shared" si="50"/>
        <v>152.53240075280999</v>
      </c>
      <c r="AO293" s="30">
        <f t="shared" si="51"/>
        <v>62.875451579833054</v>
      </c>
      <c r="AP293" s="31">
        <f t="shared" si="54"/>
        <v>242.53240075280999</v>
      </c>
      <c r="AQ293" s="31">
        <f t="shared" si="52"/>
        <v>62.875451579833054</v>
      </c>
    </row>
    <row r="294" spans="2:43">
      <c r="B294" s="30" t="s">
        <v>1382</v>
      </c>
      <c r="C294" s="73"/>
      <c r="D294" s="30" t="s">
        <v>1383</v>
      </c>
      <c r="E294" s="30">
        <v>83</v>
      </c>
      <c r="F294" s="30">
        <v>1</v>
      </c>
      <c r="G294" s="67" t="str">
        <f t="shared" si="55"/>
        <v>83-1</v>
      </c>
      <c r="H294" s="2">
        <v>53.5</v>
      </c>
      <c r="I294" s="2">
        <v>53.7</v>
      </c>
      <c r="J294" s="68" t="str">
        <f>IF(((VLOOKUP($G294,[1]Depth_Lookup!$A$3:$J$561,9,FALSE))-(I294/100))&gt;=0,"Good","Too Long")</f>
        <v>Good</v>
      </c>
      <c r="K294" s="69">
        <f>(VLOOKUP($G294,Depth_Lookup!$A$3:$J$561,10,FALSE))+(H294/100)</f>
        <v>225.23499999999999</v>
      </c>
      <c r="L294" s="69">
        <f>(VLOOKUP($G294,Depth_Lookup!$A$3:$J$561,10,FALSE))+(I294/100)</f>
        <v>225.23699999999999</v>
      </c>
      <c r="M294" s="34" t="s">
        <v>244</v>
      </c>
      <c r="N294" s="1"/>
      <c r="Q294" s="31" t="e">
        <f>VLOOKUP(P294,[1]definitions_list_lookup!$AT$3:$AU$5,2,FALSE)</f>
        <v>#N/A</v>
      </c>
      <c r="R294" s="30">
        <v>0.1</v>
      </c>
      <c r="S294" s="30" t="s">
        <v>158</v>
      </c>
      <c r="T294" s="31">
        <f>VLOOKUP(S294,[1]definitions_list_lookup!$AI$12:$AJ$17,2,FALSE)</f>
        <v>1</v>
      </c>
      <c r="X294" s="30">
        <v>2</v>
      </c>
      <c r="Y294" s="30" t="s">
        <v>1388</v>
      </c>
      <c r="Z294" s="30" t="s">
        <v>244</v>
      </c>
      <c r="AB294" s="30"/>
      <c r="AG294" s="30">
        <v>53</v>
      </c>
      <c r="AH294" s="30">
        <v>270</v>
      </c>
      <c r="AI294" s="30">
        <v>60</v>
      </c>
      <c r="AJ294" s="30">
        <v>180</v>
      </c>
      <c r="AK294" s="30">
        <f t="shared" si="48"/>
        <v>37.458241417334648</v>
      </c>
      <c r="AL294" s="30">
        <f t="shared" si="49"/>
        <v>37.458241417334648</v>
      </c>
      <c r="AM294" s="30">
        <f t="shared" si="53"/>
        <v>24.621929730352804</v>
      </c>
      <c r="AN294" s="30">
        <f t="shared" si="50"/>
        <v>127.45824141733465</v>
      </c>
      <c r="AO294" s="30">
        <f t="shared" si="51"/>
        <v>65.378070269647196</v>
      </c>
      <c r="AP294" s="31">
        <f t="shared" si="54"/>
        <v>217.45824141733465</v>
      </c>
      <c r="AQ294" s="31">
        <f t="shared" si="52"/>
        <v>65.378070269647196</v>
      </c>
    </row>
    <row r="295" spans="2:43">
      <c r="B295" s="30" t="s">
        <v>1382</v>
      </c>
      <c r="C295" s="73"/>
      <c r="D295" s="30" t="s">
        <v>1383</v>
      </c>
      <c r="E295" s="30">
        <v>83</v>
      </c>
      <c r="F295" s="30">
        <v>2</v>
      </c>
      <c r="G295" s="67" t="str">
        <f t="shared" si="55"/>
        <v>83-2</v>
      </c>
      <c r="H295" s="2">
        <v>32</v>
      </c>
      <c r="I295" s="2">
        <v>37</v>
      </c>
      <c r="J295" s="68" t="str">
        <f>IF(((VLOOKUP($G295,[1]Depth_Lookup!$A$3:$J$561,9,FALSE))-(I295/100))&gt;=0,"Good","Too Long")</f>
        <v>Good</v>
      </c>
      <c r="K295" s="69">
        <f>(VLOOKUP($G295,Depth_Lookup!$A$3:$J$561,10,FALSE))+(H295/100)</f>
        <v>225.95999999999998</v>
      </c>
      <c r="L295" s="69">
        <f>(VLOOKUP($G295,Depth_Lookup!$A$3:$J$561,10,FALSE))+(I295/100)</f>
        <v>226.01</v>
      </c>
      <c r="M295" s="34" t="s">
        <v>244</v>
      </c>
      <c r="N295" s="1"/>
      <c r="Q295" s="31" t="e">
        <f>VLOOKUP(P295,[1]definitions_list_lookup!$AT$3:$AU$5,2,FALSE)</f>
        <v>#N/A</v>
      </c>
      <c r="R295" s="30">
        <v>0.4</v>
      </c>
      <c r="S295" s="30" t="s">
        <v>158</v>
      </c>
      <c r="T295" s="31">
        <f>VLOOKUP(S295,[1]definitions_list_lookup!$AI$12:$AJ$17,2,FALSE)</f>
        <v>1</v>
      </c>
      <c r="Z295" s="30" t="s">
        <v>244</v>
      </c>
      <c r="AB295" s="30"/>
      <c r="AG295" s="30">
        <v>60</v>
      </c>
      <c r="AH295" s="30">
        <v>90</v>
      </c>
      <c r="AI295" s="30">
        <v>53</v>
      </c>
      <c r="AJ295" s="30">
        <v>0</v>
      </c>
      <c r="AK295" s="30">
        <f t="shared" si="48"/>
        <v>-127.45824141733466</v>
      </c>
      <c r="AL295" s="30">
        <f t="shared" si="49"/>
        <v>232.54175858266535</v>
      </c>
      <c r="AM295" s="30">
        <f t="shared" si="53"/>
        <v>24.621929730352807</v>
      </c>
      <c r="AN295" s="30">
        <f t="shared" si="50"/>
        <v>322.54175858266535</v>
      </c>
      <c r="AO295" s="30">
        <f t="shared" si="51"/>
        <v>65.378070269647196</v>
      </c>
      <c r="AP295" s="31">
        <f t="shared" si="54"/>
        <v>52.541758582665352</v>
      </c>
      <c r="AQ295" s="31">
        <f t="shared" si="52"/>
        <v>65.378070269647196</v>
      </c>
    </row>
    <row r="296" spans="2:43">
      <c r="B296" s="30" t="s">
        <v>1382</v>
      </c>
      <c r="C296" s="73"/>
      <c r="D296" s="30" t="s">
        <v>1383</v>
      </c>
      <c r="E296" s="30">
        <v>83</v>
      </c>
      <c r="F296" s="30">
        <v>3</v>
      </c>
      <c r="G296" s="67" t="str">
        <f t="shared" si="55"/>
        <v>83-3</v>
      </c>
      <c r="H296" s="2">
        <v>0</v>
      </c>
      <c r="I296" s="2">
        <v>3</v>
      </c>
      <c r="J296" s="68" t="str">
        <f>IF(((VLOOKUP($G296,[1]Depth_Lookup!$A$3:$J$561,9,FALSE))-(I296/100))&gt;=0,"Good","Too Long")</f>
        <v>Good</v>
      </c>
      <c r="K296" s="69">
        <f>(VLOOKUP($G296,Depth_Lookup!$A$3:$J$561,10,FALSE))+(H296/100)</f>
        <v>226.06</v>
      </c>
      <c r="L296" s="69">
        <f>(VLOOKUP($G296,Depth_Lookup!$A$3:$J$561,10,FALSE))+(I296/100)</f>
        <v>226.09</v>
      </c>
      <c r="M296" s="34" t="s">
        <v>244</v>
      </c>
      <c r="N296" s="1"/>
      <c r="Q296" s="31" t="e">
        <f>VLOOKUP(P296,[1]definitions_list_lookup!$AT$3:$AU$5,2,FALSE)</f>
        <v>#N/A</v>
      </c>
      <c r="R296" s="30">
        <v>0.7</v>
      </c>
      <c r="S296" s="30" t="s">
        <v>158</v>
      </c>
      <c r="T296" s="31">
        <f>VLOOKUP(S296,[1]definitions_list_lookup!$AI$12:$AJ$17,2,FALSE)</f>
        <v>1</v>
      </c>
      <c r="Z296" s="30" t="s">
        <v>244</v>
      </c>
      <c r="AB296" s="30"/>
      <c r="AG296" s="30">
        <v>63</v>
      </c>
      <c r="AH296" s="30">
        <v>90</v>
      </c>
      <c r="AI296" s="30">
        <v>14</v>
      </c>
      <c r="AJ296" s="30">
        <v>0</v>
      </c>
      <c r="AK296" s="30">
        <f t="shared" si="48"/>
        <v>-97.240014002652643</v>
      </c>
      <c r="AL296" s="30">
        <f t="shared" si="49"/>
        <v>262.75998599734737</v>
      </c>
      <c r="AM296" s="30">
        <f t="shared" si="53"/>
        <v>26.814907579955449</v>
      </c>
      <c r="AN296" s="30">
        <f t="shared" si="50"/>
        <v>352.75998599734737</v>
      </c>
      <c r="AO296" s="30">
        <f t="shared" si="51"/>
        <v>63.185092420044555</v>
      </c>
      <c r="AP296" s="31">
        <f t="shared" si="54"/>
        <v>82.759985997347371</v>
      </c>
      <c r="AQ296" s="31">
        <f t="shared" si="52"/>
        <v>63.185092420044555</v>
      </c>
    </row>
    <row r="297" spans="2:43">
      <c r="B297" s="30" t="s">
        <v>1382</v>
      </c>
      <c r="C297" s="73"/>
      <c r="D297" s="30" t="s">
        <v>1383</v>
      </c>
      <c r="E297" s="30">
        <v>84</v>
      </c>
      <c r="F297" s="30">
        <v>1</v>
      </c>
      <c r="G297" s="67" t="str">
        <f t="shared" si="55"/>
        <v>84-1</v>
      </c>
      <c r="H297" s="2">
        <v>18</v>
      </c>
      <c r="I297" s="2">
        <v>51</v>
      </c>
      <c r="J297" s="68" t="str">
        <f>IF(((VLOOKUP($G297,[1]Depth_Lookup!$A$3:$J$561,9,FALSE))-(I297/100))&gt;=0,"Good","Too Long")</f>
        <v>Good</v>
      </c>
      <c r="K297" s="69">
        <f>(VLOOKUP($G297,Depth_Lookup!$A$3:$J$561,10,FALSE))+(H297/100)</f>
        <v>227.88</v>
      </c>
      <c r="L297" s="69">
        <f>(VLOOKUP($G297,Depth_Lookup!$A$3:$J$561,10,FALSE))+(I297/100)</f>
        <v>228.20999999999998</v>
      </c>
      <c r="M297" s="34" t="s">
        <v>244</v>
      </c>
      <c r="N297" s="1"/>
      <c r="Q297" s="31" t="e">
        <f>VLOOKUP(P297,[1]definitions_list_lookup!$AT$3:$AU$5,2,FALSE)</f>
        <v>#N/A</v>
      </c>
      <c r="R297" s="30">
        <v>0.5</v>
      </c>
      <c r="S297" s="30" t="s">
        <v>158</v>
      </c>
      <c r="T297" s="31">
        <f>VLOOKUP(S297,[1]definitions_list_lookup!$AI$12:$AJ$17,2,FALSE)</f>
        <v>1</v>
      </c>
      <c r="Z297" s="30" t="s">
        <v>244</v>
      </c>
      <c r="AB297" s="30" t="s">
        <v>1505</v>
      </c>
      <c r="AK297" s="30" t="e">
        <f t="shared" si="48"/>
        <v>#DIV/0!</v>
      </c>
      <c r="AL297" s="30" t="e">
        <f t="shared" si="49"/>
        <v>#DIV/0!</v>
      </c>
      <c r="AM297" s="30" t="e">
        <f t="shared" si="53"/>
        <v>#DIV/0!</v>
      </c>
      <c r="AN297" s="30" t="e">
        <f t="shared" si="50"/>
        <v>#DIV/0!</v>
      </c>
      <c r="AO297" s="30" t="e">
        <f t="shared" si="51"/>
        <v>#DIV/0!</v>
      </c>
      <c r="AP297" s="31" t="e">
        <f t="shared" si="54"/>
        <v>#DIV/0!</v>
      </c>
      <c r="AQ297" s="31" t="e">
        <f t="shared" si="52"/>
        <v>#DIV/0!</v>
      </c>
    </row>
    <row r="298" spans="2:43">
      <c r="B298" s="30" t="s">
        <v>1382</v>
      </c>
      <c r="C298" s="73"/>
      <c r="D298" s="30" t="s">
        <v>1383</v>
      </c>
      <c r="E298" s="30">
        <v>84</v>
      </c>
      <c r="F298" s="30">
        <v>2</v>
      </c>
      <c r="G298" s="67" t="str">
        <f t="shared" si="55"/>
        <v>84-2</v>
      </c>
      <c r="H298" s="2">
        <v>37</v>
      </c>
      <c r="I298" s="2">
        <v>40.5</v>
      </c>
      <c r="J298" s="68" t="str">
        <f>IF(((VLOOKUP($G298,[1]Depth_Lookup!$A$3:$J$561,9,FALSE))-(I298/100))&gt;=0,"Good","Too Long")</f>
        <v>Good</v>
      </c>
      <c r="K298" s="69">
        <f>(VLOOKUP($G298,Depth_Lookup!$A$3:$J$561,10,FALSE))+(H298/100)</f>
        <v>228.91499999999999</v>
      </c>
      <c r="L298" s="69">
        <f>(VLOOKUP($G298,Depth_Lookup!$A$3:$J$561,10,FALSE))+(I298/100)</f>
        <v>228.95</v>
      </c>
      <c r="M298" s="34" t="s">
        <v>244</v>
      </c>
      <c r="N298" s="1"/>
      <c r="Q298" s="31" t="e">
        <f>VLOOKUP(P298,[1]definitions_list_lookup!$AT$3:$AU$5,2,FALSE)</f>
        <v>#N/A</v>
      </c>
      <c r="R298" s="30">
        <v>0.4</v>
      </c>
      <c r="S298" s="30" t="s">
        <v>158</v>
      </c>
      <c r="T298" s="31">
        <f>VLOOKUP(S298,[1]definitions_list_lookup!$AI$12:$AJ$17,2,FALSE)</f>
        <v>1</v>
      </c>
      <c r="X298" s="30">
        <v>1.7</v>
      </c>
      <c r="Y298" s="30" t="s">
        <v>1388</v>
      </c>
      <c r="Z298" s="30" t="s">
        <v>244</v>
      </c>
      <c r="AB298" s="30"/>
      <c r="AG298" s="30">
        <v>82</v>
      </c>
      <c r="AH298" s="30">
        <v>90</v>
      </c>
      <c r="AI298" s="30">
        <v>66</v>
      </c>
      <c r="AJ298" s="30">
        <v>180</v>
      </c>
      <c r="AK298" s="30">
        <f t="shared" si="48"/>
        <v>-72.481183578300673</v>
      </c>
      <c r="AL298" s="30">
        <f t="shared" si="49"/>
        <v>287.51881642169934</v>
      </c>
      <c r="AM298" s="30">
        <f t="shared" si="53"/>
        <v>7.6334246687204761</v>
      </c>
      <c r="AN298" s="30">
        <f t="shared" si="50"/>
        <v>17.518816421699327</v>
      </c>
      <c r="AO298" s="30">
        <f t="shared" si="51"/>
        <v>82.36657533127952</v>
      </c>
      <c r="AP298" s="31">
        <f t="shared" si="54"/>
        <v>107.51881642169934</v>
      </c>
      <c r="AQ298" s="31">
        <f t="shared" si="52"/>
        <v>82.36657533127952</v>
      </c>
    </row>
    <row r="299" spans="2:43" ht="28">
      <c r="B299" s="30" t="s">
        <v>1382</v>
      </c>
      <c r="C299" s="73"/>
      <c r="D299" s="30" t="s">
        <v>1383</v>
      </c>
      <c r="E299" s="30">
        <v>84</v>
      </c>
      <c r="F299" s="30">
        <v>2</v>
      </c>
      <c r="G299" s="67" t="str">
        <f t="shared" si="55"/>
        <v>84-2</v>
      </c>
      <c r="H299" s="2">
        <v>54</v>
      </c>
      <c r="I299" s="2">
        <v>55.7</v>
      </c>
      <c r="J299" s="68" t="str">
        <f>IF(((VLOOKUP($G299,[1]Depth_Lookup!$A$3:$J$561,9,FALSE))-(I299/100))&gt;=0,"Good","Too Long")</f>
        <v>Good</v>
      </c>
      <c r="K299" s="69">
        <f>(VLOOKUP($G299,Depth_Lookup!$A$3:$J$561,10,FALSE))+(H299/100)</f>
        <v>229.08499999999998</v>
      </c>
      <c r="L299" s="69">
        <f>(VLOOKUP($G299,Depth_Lookup!$A$3:$J$561,10,FALSE))+(I299/100)</f>
        <v>229.10199999999998</v>
      </c>
      <c r="M299" s="34" t="s">
        <v>243</v>
      </c>
      <c r="N299" s="1"/>
      <c r="Q299" s="31" t="e">
        <f>VLOOKUP(P299,[1]definitions_list_lookup!$AT$3:$AU$5,2,FALSE)</f>
        <v>#N/A</v>
      </c>
      <c r="R299" s="30">
        <v>2</v>
      </c>
      <c r="S299" s="30" t="s">
        <v>258</v>
      </c>
      <c r="T299" s="31">
        <f>VLOOKUP(S299,[1]definitions_list_lookup!$AI$12:$AJ$17,2,FALSE)</f>
        <v>3</v>
      </c>
      <c r="Z299" s="30" t="s">
        <v>243</v>
      </c>
      <c r="AB299" s="30"/>
      <c r="AG299" s="30">
        <v>55</v>
      </c>
      <c r="AH299" s="30">
        <v>270</v>
      </c>
      <c r="AI299" s="30">
        <v>59</v>
      </c>
      <c r="AJ299" s="30">
        <v>180</v>
      </c>
      <c r="AK299" s="30">
        <f t="shared" si="48"/>
        <v>40.633483995152403</v>
      </c>
      <c r="AL299" s="30">
        <f t="shared" si="49"/>
        <v>40.633483995152403</v>
      </c>
      <c r="AM299" s="30">
        <f t="shared" si="53"/>
        <v>24.512399190009067</v>
      </c>
      <c r="AN299" s="30">
        <f t="shared" si="50"/>
        <v>130.6334839951524</v>
      </c>
      <c r="AO299" s="30">
        <f t="shared" si="51"/>
        <v>65.487600809990937</v>
      </c>
      <c r="AP299" s="31">
        <f t="shared" si="54"/>
        <v>220.6334839951524</v>
      </c>
      <c r="AQ299" s="31">
        <f t="shared" si="52"/>
        <v>65.487600809990937</v>
      </c>
    </row>
    <row r="300" spans="2:43">
      <c r="B300" s="30" t="s">
        <v>1382</v>
      </c>
      <c r="C300" s="73"/>
      <c r="D300" s="30" t="s">
        <v>1383</v>
      </c>
      <c r="E300" s="30">
        <v>85</v>
      </c>
      <c r="F300" s="30">
        <v>1</v>
      </c>
      <c r="G300" s="67" t="str">
        <f t="shared" si="55"/>
        <v>85-1</v>
      </c>
      <c r="H300" s="2">
        <v>39</v>
      </c>
      <c r="I300" s="2">
        <v>41.5</v>
      </c>
      <c r="J300" s="68" t="str">
        <f>IF(((VLOOKUP($G300,[1]Depth_Lookup!$A$3:$J$561,9,FALSE))-(I300/100))&gt;=0,"Good","Too Long")</f>
        <v>Good</v>
      </c>
      <c r="K300" s="69">
        <f>(VLOOKUP($G300,Depth_Lookup!$A$3:$J$561,10,FALSE))+(H300/100)</f>
        <v>231.08999999999997</v>
      </c>
      <c r="L300" s="69">
        <f>(VLOOKUP($G300,Depth_Lookup!$A$3:$J$561,10,FALSE))+(I300/100)</f>
        <v>231.11499999999998</v>
      </c>
      <c r="M300" s="34" t="s">
        <v>244</v>
      </c>
      <c r="N300" s="1"/>
      <c r="Q300" s="31" t="e">
        <f>VLOOKUP(P300,[1]definitions_list_lookup!$AT$3:$AU$5,2,FALSE)</f>
        <v>#N/A</v>
      </c>
      <c r="R300" s="30">
        <v>1</v>
      </c>
      <c r="S300" s="30" t="s">
        <v>158</v>
      </c>
      <c r="T300" s="31">
        <f>VLOOKUP(S300,[1]definitions_list_lookup!$AI$12:$AJ$17,2,FALSE)</f>
        <v>1</v>
      </c>
      <c r="Z300" s="30" t="s">
        <v>244</v>
      </c>
      <c r="AB300" s="30"/>
      <c r="AG300" s="30">
        <v>55</v>
      </c>
      <c r="AH300" s="30">
        <v>90</v>
      </c>
      <c r="AI300" s="30">
        <v>1</v>
      </c>
      <c r="AJ300" s="30">
        <v>0</v>
      </c>
      <c r="AK300" s="30">
        <f t="shared" si="48"/>
        <v>-90.700243778937221</v>
      </c>
      <c r="AL300" s="30">
        <f t="shared" si="49"/>
        <v>269.29975622106281</v>
      </c>
      <c r="AM300" s="30">
        <f t="shared" si="53"/>
        <v>34.997989486582632</v>
      </c>
      <c r="AN300" s="30">
        <f t="shared" si="50"/>
        <v>359.29975622106281</v>
      </c>
      <c r="AO300" s="30">
        <f t="shared" si="51"/>
        <v>55.002010513417368</v>
      </c>
      <c r="AP300" s="31">
        <f t="shared" si="54"/>
        <v>89.299756221062808</v>
      </c>
      <c r="AQ300" s="31">
        <f t="shared" si="52"/>
        <v>55.002010513417368</v>
      </c>
    </row>
    <row r="301" spans="2:43" ht="28">
      <c r="B301" s="30" t="s">
        <v>1382</v>
      </c>
      <c r="C301" s="73"/>
      <c r="D301" s="30" t="s">
        <v>1383</v>
      </c>
      <c r="E301" s="30">
        <v>85</v>
      </c>
      <c r="F301" s="30">
        <v>3</v>
      </c>
      <c r="G301" s="67" t="str">
        <f t="shared" si="55"/>
        <v>85-3</v>
      </c>
      <c r="H301" s="2">
        <v>76</v>
      </c>
      <c r="I301" s="2">
        <v>77</v>
      </c>
      <c r="J301" s="68" t="str">
        <f>IF(((VLOOKUP($G301,[1]Depth_Lookup!$A$3:$J$561,9,FALSE))-(I301/100))&gt;=0,"Good","Too Long")</f>
        <v>Good</v>
      </c>
      <c r="K301" s="69">
        <f>(VLOOKUP($G301,Depth_Lookup!$A$3:$J$561,10,FALSE))+(H301/100)</f>
        <v>233.26499999999999</v>
      </c>
      <c r="L301" s="69">
        <f>(VLOOKUP($G301,Depth_Lookup!$A$3:$J$561,10,FALSE))+(I301/100)</f>
        <v>233.27500000000001</v>
      </c>
      <c r="M301" s="34" t="s">
        <v>243</v>
      </c>
      <c r="N301" s="1"/>
      <c r="Q301" s="31" t="e">
        <f>VLOOKUP(P301,[1]definitions_list_lookup!$AT$3:$AU$5,2,FALSE)</f>
        <v>#N/A</v>
      </c>
      <c r="R301" s="30">
        <v>1</v>
      </c>
      <c r="S301" s="30" t="s">
        <v>158</v>
      </c>
      <c r="T301" s="31">
        <f>VLOOKUP(S301,[1]definitions_list_lookup!$AI$12:$AJ$17,2,FALSE)</f>
        <v>1</v>
      </c>
      <c r="X301" s="30">
        <v>3</v>
      </c>
      <c r="Y301" s="30" t="s">
        <v>1388</v>
      </c>
      <c r="Z301" s="30" t="s">
        <v>246</v>
      </c>
      <c r="AA301" s="30" t="s">
        <v>167</v>
      </c>
      <c r="AB301" s="30" t="s">
        <v>1506</v>
      </c>
      <c r="AG301" s="30">
        <v>70</v>
      </c>
      <c r="AH301" s="30">
        <v>90</v>
      </c>
      <c r="AI301" s="30">
        <v>73</v>
      </c>
      <c r="AJ301" s="30">
        <v>0</v>
      </c>
      <c r="AK301" s="30">
        <f t="shared" si="48"/>
        <v>-139.97013901463859</v>
      </c>
      <c r="AL301" s="30">
        <f t="shared" si="49"/>
        <v>220.02986098536141</v>
      </c>
      <c r="AM301" s="30">
        <f t="shared" si="53"/>
        <v>13.175719381167129</v>
      </c>
      <c r="AN301" s="30">
        <f t="shared" si="50"/>
        <v>310.02986098536144</v>
      </c>
      <c r="AO301" s="30">
        <f t="shared" si="51"/>
        <v>76.824280618832873</v>
      </c>
      <c r="AP301" s="31">
        <f t="shared" si="54"/>
        <v>40.02986098536141</v>
      </c>
      <c r="AQ301" s="31">
        <f t="shared" si="52"/>
        <v>76.824280618832873</v>
      </c>
    </row>
    <row r="302" spans="2:43">
      <c r="B302" s="30" t="s">
        <v>1382</v>
      </c>
      <c r="C302" s="73"/>
      <c r="D302" s="30" t="s">
        <v>1383</v>
      </c>
      <c r="E302" s="30">
        <v>85</v>
      </c>
      <c r="F302" s="30">
        <v>4</v>
      </c>
      <c r="G302" s="67" t="str">
        <f t="shared" si="55"/>
        <v>85-4</v>
      </c>
      <c r="H302" s="2">
        <v>15</v>
      </c>
      <c r="I302" s="2">
        <v>15.4</v>
      </c>
      <c r="J302" s="68" t="str">
        <f>IF(((VLOOKUP($G302,[1]Depth_Lookup!$A$3:$J$561,9,FALSE))-(I302/100))&gt;=0,"Good","Too Long")</f>
        <v>Good</v>
      </c>
      <c r="K302" s="69">
        <f>(VLOOKUP($G302,Depth_Lookup!$A$3:$J$561,10,FALSE))+(H302/100)</f>
        <v>233.60500000000002</v>
      </c>
      <c r="L302" s="69">
        <f>(VLOOKUP($G302,Depth_Lookup!$A$3:$J$561,10,FALSE))+(I302/100)</f>
        <v>233.60900000000001</v>
      </c>
      <c r="M302" s="34" t="s">
        <v>246</v>
      </c>
      <c r="N302" s="1"/>
      <c r="Q302" s="31" t="e">
        <f>VLOOKUP(P302,[1]definitions_list_lookup!$AT$3:$AU$5,2,FALSE)</f>
        <v>#N/A</v>
      </c>
      <c r="R302" s="30">
        <v>0.1</v>
      </c>
      <c r="S302" s="30" t="s">
        <v>158</v>
      </c>
      <c r="T302" s="31">
        <f>VLOOKUP(S302,[1]definitions_list_lookup!$AI$12:$AJ$17,2,FALSE)</f>
        <v>1</v>
      </c>
      <c r="X302" s="30">
        <v>4</v>
      </c>
      <c r="Y302" s="30" t="s">
        <v>1388</v>
      </c>
      <c r="Z302" s="30" t="s">
        <v>246</v>
      </c>
      <c r="AB302" s="30"/>
      <c r="AG302" s="30">
        <v>73</v>
      </c>
      <c r="AH302" s="30">
        <v>90</v>
      </c>
      <c r="AI302" s="30">
        <v>72</v>
      </c>
      <c r="AJ302" s="30">
        <v>0</v>
      </c>
      <c r="AK302" s="30">
        <f t="shared" si="48"/>
        <v>-133.25717943222563</v>
      </c>
      <c r="AL302" s="30">
        <f t="shared" si="49"/>
        <v>226.74282056777437</v>
      </c>
      <c r="AM302" s="30">
        <f t="shared" si="53"/>
        <v>12.552658933368113</v>
      </c>
      <c r="AN302" s="30">
        <f t="shared" si="50"/>
        <v>316.7428205677744</v>
      </c>
      <c r="AO302" s="30">
        <f t="shared" si="51"/>
        <v>77.447341066631893</v>
      </c>
      <c r="AP302" s="31">
        <f t="shared" si="54"/>
        <v>46.742820567774373</v>
      </c>
      <c r="AQ302" s="31">
        <f t="shared" si="52"/>
        <v>77.447341066631893</v>
      </c>
    </row>
    <row r="303" spans="2:43" ht="42">
      <c r="B303" s="30" t="s">
        <v>1382</v>
      </c>
      <c r="C303" s="73"/>
      <c r="D303" s="30" t="s">
        <v>1383</v>
      </c>
      <c r="E303" s="30">
        <v>86</v>
      </c>
      <c r="F303" s="30">
        <v>2</v>
      </c>
      <c r="G303" s="67" t="str">
        <f t="shared" si="55"/>
        <v>86-2</v>
      </c>
      <c r="H303" s="2">
        <v>25.5</v>
      </c>
      <c r="I303" s="2">
        <v>27.6</v>
      </c>
      <c r="J303" s="68" t="str">
        <f>IF(((VLOOKUP($G303,[1]Depth_Lookup!$A$3:$J$561,9,FALSE))-(I303/100))&gt;=0,"Good","Too Long")</f>
        <v>Good</v>
      </c>
      <c r="K303" s="69">
        <f>(VLOOKUP($G303,Depth_Lookup!$A$3:$J$561,10,FALSE))+(H303/100)</f>
        <v>234.5</v>
      </c>
      <c r="L303" s="69">
        <f>(VLOOKUP($G303,Depth_Lookup!$A$3:$J$561,10,FALSE))+(I303/100)</f>
        <v>234.52100000000002</v>
      </c>
      <c r="M303" s="34" t="s">
        <v>1381</v>
      </c>
      <c r="N303" s="1" t="s">
        <v>263</v>
      </c>
      <c r="O303" s="30" t="s">
        <v>153</v>
      </c>
      <c r="P303" s="30" t="s">
        <v>201</v>
      </c>
      <c r="Q303" s="31">
        <f>VLOOKUP(P303,[1]definitions_list_lookup!$AT$3:$AU$5,2,FALSE)</f>
        <v>0</v>
      </c>
      <c r="R303" s="30">
        <v>1.9</v>
      </c>
      <c r="S303" s="30" t="s">
        <v>259</v>
      </c>
      <c r="T303" s="31">
        <f>VLOOKUP(S303,[1]definitions_list_lookup!$AI$12:$AJ$17,2,FALSE)</f>
        <v>4</v>
      </c>
      <c r="AB303" s="30"/>
      <c r="AG303" s="30">
        <v>10</v>
      </c>
      <c r="AH303" s="30">
        <v>90</v>
      </c>
      <c r="AI303" s="30">
        <v>49</v>
      </c>
      <c r="AJ303" s="30">
        <v>180</v>
      </c>
      <c r="AK303" s="30">
        <f t="shared" si="48"/>
        <v>-8.7143989128862813</v>
      </c>
      <c r="AL303" s="30">
        <f t="shared" si="49"/>
        <v>351.28560108711372</v>
      </c>
      <c r="AM303" s="30">
        <f t="shared" si="53"/>
        <v>40.670870989802104</v>
      </c>
      <c r="AN303" s="30">
        <f t="shared" si="50"/>
        <v>81.285601087113719</v>
      </c>
      <c r="AO303" s="30">
        <f t="shared" si="51"/>
        <v>49.329129010197896</v>
      </c>
      <c r="AP303" s="31">
        <f t="shared" si="54"/>
        <v>171.28560108711372</v>
      </c>
      <c r="AQ303" s="31">
        <f t="shared" si="52"/>
        <v>49.329129010197896</v>
      </c>
    </row>
    <row r="304" spans="2:43" ht="28">
      <c r="B304" s="30" t="s">
        <v>1382</v>
      </c>
      <c r="C304" s="73"/>
      <c r="D304" s="30" t="s">
        <v>1383</v>
      </c>
      <c r="E304" s="30">
        <v>86</v>
      </c>
      <c r="F304" s="30">
        <v>2</v>
      </c>
      <c r="G304" s="67" t="str">
        <f t="shared" si="55"/>
        <v>86-2</v>
      </c>
      <c r="H304" s="2">
        <v>29</v>
      </c>
      <c r="I304" s="2">
        <v>44.5</v>
      </c>
      <c r="J304" s="68" t="str">
        <f>IF(((VLOOKUP($G304,[1]Depth_Lookup!$A$3:$J$561,9,FALSE))-(I304/100))&gt;=0,"Good","Too Long")</f>
        <v>Good</v>
      </c>
      <c r="K304" s="69">
        <f>(VLOOKUP($G304,Depth_Lookup!$A$3:$J$561,10,FALSE))+(H304/100)</f>
        <v>234.535</v>
      </c>
      <c r="L304" s="69">
        <f>(VLOOKUP($G304,Depth_Lookup!$A$3:$J$561,10,FALSE))+(I304/100)</f>
        <v>234.69</v>
      </c>
      <c r="M304" s="34" t="s">
        <v>243</v>
      </c>
      <c r="N304" s="1" t="s">
        <v>155</v>
      </c>
      <c r="O304" s="30" t="s">
        <v>153</v>
      </c>
      <c r="P304" s="30" t="s">
        <v>202</v>
      </c>
      <c r="Q304" s="31">
        <f>VLOOKUP(P304,[1]definitions_list_lookup!$AT$3:$AU$5,2,FALSE)</f>
        <v>1</v>
      </c>
      <c r="R304" s="30">
        <v>10</v>
      </c>
      <c r="S304" s="30" t="s">
        <v>258</v>
      </c>
      <c r="T304" s="31">
        <f>VLOOKUP(S304,[1]definitions_list_lookup!$AI$12:$AJ$17,2,FALSE)</f>
        <v>3</v>
      </c>
      <c r="Z304" s="30" t="s">
        <v>243</v>
      </c>
      <c r="AA304" s="30" t="s">
        <v>166</v>
      </c>
      <c r="AB304" s="30" t="s">
        <v>1507</v>
      </c>
      <c r="AG304" s="30">
        <v>41</v>
      </c>
      <c r="AH304" s="30">
        <v>90</v>
      </c>
      <c r="AI304" s="30">
        <v>42</v>
      </c>
      <c r="AJ304" s="30">
        <v>180</v>
      </c>
      <c r="AK304" s="30">
        <f t="shared" si="48"/>
        <v>-43.992645133516987</v>
      </c>
      <c r="AL304" s="30">
        <f t="shared" si="49"/>
        <v>316.00735486648301</v>
      </c>
      <c r="AM304" s="30">
        <f t="shared" si="53"/>
        <v>38.625092992049126</v>
      </c>
      <c r="AN304" s="30">
        <f t="shared" si="50"/>
        <v>46.007354866483013</v>
      </c>
      <c r="AO304" s="30">
        <f t="shared" si="51"/>
        <v>51.374907007950874</v>
      </c>
      <c r="AP304" s="31">
        <f t="shared" si="54"/>
        <v>136.00735486648301</v>
      </c>
      <c r="AQ304" s="31">
        <f t="shared" si="52"/>
        <v>51.374907007950874</v>
      </c>
    </row>
    <row r="305" spans="2:43" ht="28">
      <c r="B305" s="30" t="s">
        <v>1382</v>
      </c>
      <c r="C305" s="73"/>
      <c r="D305" s="30" t="s">
        <v>1383</v>
      </c>
      <c r="E305" s="30">
        <v>86</v>
      </c>
      <c r="F305" s="30">
        <v>3</v>
      </c>
      <c r="G305" s="67" t="str">
        <f t="shared" si="55"/>
        <v>86-3</v>
      </c>
      <c r="H305" s="2">
        <v>49.5</v>
      </c>
      <c r="I305" s="2">
        <v>53</v>
      </c>
      <c r="J305" s="68" t="str">
        <f>IF(((VLOOKUP($G305,[1]Depth_Lookup!$A$3:$J$561,9,FALSE))-(I305/100))&gt;=0,"Good","Too Long")</f>
        <v>Good</v>
      </c>
      <c r="K305" s="69">
        <f>(VLOOKUP($G305,Depth_Lookup!$A$3:$J$561,10,FALSE))+(H305/100)</f>
        <v>235.5</v>
      </c>
      <c r="L305" s="69">
        <f>(VLOOKUP($G305,Depth_Lookup!$A$3:$J$561,10,FALSE))+(I305/100)</f>
        <v>235.535</v>
      </c>
      <c r="M305" s="34" t="s">
        <v>243</v>
      </c>
      <c r="N305" s="1" t="s">
        <v>155</v>
      </c>
      <c r="O305" s="30" t="s">
        <v>153</v>
      </c>
      <c r="P305" s="30" t="s">
        <v>202</v>
      </c>
      <c r="Q305" s="31">
        <f>VLOOKUP(P305,[1]definitions_list_lookup!$AT$3:$AU$5,2,FALSE)</f>
        <v>1</v>
      </c>
      <c r="R305" s="30">
        <v>3</v>
      </c>
      <c r="S305" s="30" t="s">
        <v>259</v>
      </c>
      <c r="T305" s="31">
        <f>VLOOKUP(S305,[1]definitions_list_lookup!$AI$12:$AJ$17,2,FALSE)</f>
        <v>4</v>
      </c>
      <c r="Z305" s="30" t="s">
        <v>243</v>
      </c>
      <c r="AA305" s="30" t="s">
        <v>166</v>
      </c>
      <c r="AB305" s="30"/>
      <c r="AG305" s="30">
        <v>26</v>
      </c>
      <c r="AH305" s="30">
        <v>90</v>
      </c>
      <c r="AI305" s="30">
        <v>50</v>
      </c>
      <c r="AJ305" s="30">
        <v>180</v>
      </c>
      <c r="AK305" s="30">
        <f t="shared" si="48"/>
        <v>-22.257137671559008</v>
      </c>
      <c r="AL305" s="30">
        <f t="shared" si="49"/>
        <v>337.74286232844099</v>
      </c>
      <c r="AM305" s="30">
        <f t="shared" si="53"/>
        <v>37.832238172759581</v>
      </c>
      <c r="AN305" s="30">
        <f t="shared" si="50"/>
        <v>67.742862328440992</v>
      </c>
      <c r="AO305" s="30">
        <f t="shared" si="51"/>
        <v>52.167761827240419</v>
      </c>
      <c r="AP305" s="31">
        <f t="shared" si="54"/>
        <v>157.74286232844099</v>
      </c>
      <c r="AQ305" s="31">
        <f t="shared" si="52"/>
        <v>52.167761827240419</v>
      </c>
    </row>
    <row r="306" spans="2:43" ht="28">
      <c r="B306" s="30" t="s">
        <v>1382</v>
      </c>
      <c r="C306" s="73"/>
      <c r="D306" s="30" t="s">
        <v>1383</v>
      </c>
      <c r="E306" s="30">
        <v>86</v>
      </c>
      <c r="F306" s="30">
        <v>4</v>
      </c>
      <c r="G306" s="67" t="str">
        <f t="shared" si="55"/>
        <v>86-4</v>
      </c>
      <c r="H306" s="2">
        <v>62.3</v>
      </c>
      <c r="I306" s="2">
        <v>64</v>
      </c>
      <c r="J306" s="68" t="str">
        <f>IF(((VLOOKUP($G306,[1]Depth_Lookup!$A$3:$J$561,9,FALSE))-(I306/100))&gt;=0,"Good","Too Long")</f>
        <v>Good</v>
      </c>
      <c r="K306" s="69">
        <f>(VLOOKUP($G306,Depth_Lookup!$A$3:$J$561,10,FALSE))+(H306/100)</f>
        <v>236.578</v>
      </c>
      <c r="L306" s="69">
        <f>(VLOOKUP($G306,Depth_Lookup!$A$3:$J$561,10,FALSE))+(I306/100)</f>
        <v>236.595</v>
      </c>
      <c r="M306" s="34" t="s">
        <v>243</v>
      </c>
      <c r="N306" s="1" t="s">
        <v>155</v>
      </c>
      <c r="O306" s="30" t="s">
        <v>153</v>
      </c>
      <c r="P306" s="30" t="s">
        <v>202</v>
      </c>
      <c r="Q306" s="31">
        <f>VLOOKUP(P306,[1]definitions_list_lookup!$AT$3:$AU$5,2,FALSE)</f>
        <v>1</v>
      </c>
      <c r="R306" s="30">
        <v>1.5</v>
      </c>
      <c r="S306" s="30" t="s">
        <v>259</v>
      </c>
      <c r="T306" s="31">
        <f>VLOOKUP(S306,[1]definitions_list_lookup!$AI$12:$AJ$17,2,FALSE)</f>
        <v>4</v>
      </c>
      <c r="X306" s="30">
        <v>3</v>
      </c>
      <c r="Y306" s="30" t="s">
        <v>1388</v>
      </c>
      <c r="Z306" s="30" t="s">
        <v>243</v>
      </c>
      <c r="AB306" s="30"/>
      <c r="AG306" s="30">
        <v>6</v>
      </c>
      <c r="AH306" s="30">
        <v>90</v>
      </c>
      <c r="AI306" s="30">
        <v>49</v>
      </c>
      <c r="AJ306" s="30">
        <v>0</v>
      </c>
      <c r="AK306" s="30">
        <f t="shared" si="48"/>
        <v>-174.77962381751763</v>
      </c>
      <c r="AL306" s="30">
        <f t="shared" si="49"/>
        <v>185.22037618248237</v>
      </c>
      <c r="AM306" s="30">
        <f t="shared" si="53"/>
        <v>40.882117668160276</v>
      </c>
      <c r="AN306" s="30">
        <f t="shared" si="50"/>
        <v>275.22037618248237</v>
      </c>
      <c r="AO306" s="30">
        <f t="shared" si="51"/>
        <v>49.117882331839724</v>
      </c>
      <c r="AP306" s="31">
        <f t="shared" si="54"/>
        <v>5.2203761824823687</v>
      </c>
      <c r="AQ306" s="31">
        <f t="shared" si="52"/>
        <v>49.117882331839724</v>
      </c>
    </row>
    <row r="307" spans="2:43">
      <c r="B307" s="30" t="s">
        <v>1382</v>
      </c>
      <c r="C307" s="73"/>
      <c r="D307" s="30" t="s">
        <v>1383</v>
      </c>
      <c r="E307" s="30">
        <v>87</v>
      </c>
      <c r="F307" s="30">
        <v>1</v>
      </c>
      <c r="G307" s="67" t="str">
        <f t="shared" si="55"/>
        <v>87-1</v>
      </c>
      <c r="H307" s="2">
        <v>20.7</v>
      </c>
      <c r="I307" s="2">
        <v>21.4</v>
      </c>
      <c r="J307" s="68" t="str">
        <f>IF(((VLOOKUP($G307,[1]Depth_Lookup!$A$3:$J$561,9,FALSE))-(I307/100))&gt;=0,"Good","Too Long")</f>
        <v>Good</v>
      </c>
      <c r="K307" s="69">
        <f>(VLOOKUP($G307,Depth_Lookup!$A$3:$J$561,10,FALSE))+(H307/100)</f>
        <v>236.90699999999998</v>
      </c>
      <c r="L307" s="69">
        <f>(VLOOKUP($G307,Depth_Lookup!$A$3:$J$561,10,FALSE))+(I307/100)</f>
        <v>236.91399999999999</v>
      </c>
      <c r="M307" s="34" t="s">
        <v>246</v>
      </c>
      <c r="N307" s="1"/>
      <c r="Q307" s="31" t="e">
        <f>VLOOKUP(P307,[1]definitions_list_lookup!$AT$3:$AU$5,2,FALSE)</f>
        <v>#N/A</v>
      </c>
      <c r="R307" s="30">
        <v>0.1</v>
      </c>
      <c r="S307" s="30" t="s">
        <v>158</v>
      </c>
      <c r="T307" s="31">
        <f>VLOOKUP(S307,[1]definitions_list_lookup!$AI$12:$AJ$17,2,FALSE)</f>
        <v>1</v>
      </c>
      <c r="X307" s="30">
        <v>1</v>
      </c>
      <c r="Y307" s="30" t="s">
        <v>1389</v>
      </c>
      <c r="Z307" s="30" t="s">
        <v>246</v>
      </c>
      <c r="AB307" s="30"/>
      <c r="AG307" s="30">
        <v>72</v>
      </c>
      <c r="AH307" s="30">
        <v>270</v>
      </c>
      <c r="AI307" s="30">
        <v>5</v>
      </c>
      <c r="AJ307" s="30">
        <v>180</v>
      </c>
      <c r="AK307" s="30">
        <f t="shared" si="48"/>
        <v>88.371703414023784</v>
      </c>
      <c r="AL307" s="30">
        <f t="shared" si="49"/>
        <v>88.371703414023784</v>
      </c>
      <c r="AM307" s="30">
        <f t="shared" si="53"/>
        <v>17.993200286718302</v>
      </c>
      <c r="AN307" s="30">
        <f t="shared" si="50"/>
        <v>178.37170341402378</v>
      </c>
      <c r="AO307" s="30">
        <f t="shared" si="51"/>
        <v>72.006799713281694</v>
      </c>
      <c r="AP307" s="31">
        <f t="shared" si="54"/>
        <v>268.37170341402378</v>
      </c>
      <c r="AQ307" s="31">
        <f t="shared" si="52"/>
        <v>72.006799713281694</v>
      </c>
    </row>
    <row r="308" spans="2:43">
      <c r="B308" s="30" t="s">
        <v>1382</v>
      </c>
      <c r="C308" s="73"/>
      <c r="D308" s="30" t="s">
        <v>1383</v>
      </c>
      <c r="E308" s="30">
        <v>87</v>
      </c>
      <c r="F308" s="30">
        <v>1</v>
      </c>
      <c r="G308" s="67" t="str">
        <f t="shared" si="55"/>
        <v>87-1</v>
      </c>
      <c r="H308" s="2">
        <v>40.200000000000003</v>
      </c>
      <c r="I308" s="2">
        <v>40.700000000000003</v>
      </c>
      <c r="J308" s="68" t="str">
        <f>IF(((VLOOKUP($G308,[1]Depth_Lookup!$A$3:$J$561,9,FALSE))-(I308/100))&gt;=0,"Good","Too Long")</f>
        <v>Good</v>
      </c>
      <c r="K308" s="69">
        <f>(VLOOKUP($G308,Depth_Lookup!$A$3:$J$561,10,FALSE))+(H308/100)</f>
        <v>237.10199999999998</v>
      </c>
      <c r="L308" s="69">
        <f>(VLOOKUP($G308,Depth_Lookup!$A$3:$J$561,10,FALSE))+(I308/100)</f>
        <v>237.107</v>
      </c>
      <c r="M308" s="34" t="s">
        <v>244</v>
      </c>
      <c r="N308" s="1"/>
      <c r="Q308" s="31" t="e">
        <f>VLOOKUP(P308,[1]definitions_list_lookup!$AT$3:$AU$5,2,FALSE)</f>
        <v>#N/A</v>
      </c>
      <c r="R308" s="30">
        <v>0.2</v>
      </c>
      <c r="S308" s="30" t="s">
        <v>158</v>
      </c>
      <c r="T308" s="31">
        <f>VLOOKUP(S308,[1]definitions_list_lookup!$AI$12:$AJ$17,2,FALSE)</f>
        <v>1</v>
      </c>
      <c r="X308" s="30">
        <v>0.8</v>
      </c>
      <c r="Y308" s="30" t="s">
        <v>1389</v>
      </c>
      <c r="Z308" s="30" t="s">
        <v>244</v>
      </c>
      <c r="AB308" s="30"/>
      <c r="AG308" s="30">
        <v>31</v>
      </c>
      <c r="AH308" s="30">
        <v>90</v>
      </c>
      <c r="AI308" s="30">
        <v>35</v>
      </c>
      <c r="AJ308" s="30">
        <v>0</v>
      </c>
      <c r="AK308" s="30">
        <f t="shared" si="48"/>
        <v>-139.36651600484757</v>
      </c>
      <c r="AL308" s="30">
        <f t="shared" si="49"/>
        <v>220.63348399515243</v>
      </c>
      <c r="AM308" s="30">
        <f t="shared" si="53"/>
        <v>47.303131572797433</v>
      </c>
      <c r="AN308" s="30">
        <f t="shared" si="50"/>
        <v>310.63348399515246</v>
      </c>
      <c r="AO308" s="30">
        <f t="shared" si="51"/>
        <v>42.696868427202567</v>
      </c>
      <c r="AP308" s="31">
        <f t="shared" si="54"/>
        <v>40.633483995152432</v>
      </c>
      <c r="AQ308" s="31">
        <f t="shared" si="52"/>
        <v>42.696868427202567</v>
      </c>
    </row>
    <row r="309" spans="2:43">
      <c r="B309" s="30" t="s">
        <v>1382</v>
      </c>
      <c r="C309" s="73"/>
      <c r="D309" s="30" t="s">
        <v>1383</v>
      </c>
      <c r="E309" s="30">
        <v>87</v>
      </c>
      <c r="F309" s="30">
        <v>3</v>
      </c>
      <c r="G309" s="67" t="str">
        <f t="shared" si="55"/>
        <v>87-3</v>
      </c>
      <c r="H309" s="2">
        <v>54</v>
      </c>
      <c r="I309" s="2">
        <v>59</v>
      </c>
      <c r="J309" s="68" t="str">
        <f>IF(((VLOOKUP($G309,[1]Depth_Lookup!$A$3:$J$561,9,FALSE))-(I309/100))&gt;=0,"Good","Too Long")</f>
        <v>Good</v>
      </c>
      <c r="K309" s="69">
        <f>(VLOOKUP($G309,Depth_Lookup!$A$3:$J$561,10,FALSE))+(H309/100)</f>
        <v>238.87</v>
      </c>
      <c r="L309" s="69">
        <f>(VLOOKUP($G309,Depth_Lookup!$A$3:$J$561,10,FALSE))+(I309/100)</f>
        <v>238.92000000000002</v>
      </c>
      <c r="M309" s="34" t="s">
        <v>246</v>
      </c>
      <c r="N309" s="1"/>
      <c r="Q309" s="31" t="e">
        <f>VLOOKUP(P309,[1]definitions_list_lookup!$AT$3:$AU$5,2,FALSE)</f>
        <v>#N/A</v>
      </c>
      <c r="R309" s="30">
        <v>0.1</v>
      </c>
      <c r="S309" s="30" t="s">
        <v>158</v>
      </c>
      <c r="T309" s="31">
        <f>VLOOKUP(S309,[1]definitions_list_lookup!$AI$12:$AJ$17,2,FALSE)</f>
        <v>1</v>
      </c>
      <c r="X309" s="30">
        <v>2.5</v>
      </c>
      <c r="Y309" s="30" t="s">
        <v>1389</v>
      </c>
      <c r="Z309" s="30" t="s">
        <v>246</v>
      </c>
      <c r="AB309" s="30"/>
      <c r="AG309" s="30">
        <v>66</v>
      </c>
      <c r="AH309" s="30">
        <v>90</v>
      </c>
      <c r="AI309" s="30">
        <v>42</v>
      </c>
      <c r="AJ309" s="30">
        <v>0</v>
      </c>
      <c r="AK309" s="30">
        <f t="shared" si="48"/>
        <v>-111.84514386307852</v>
      </c>
      <c r="AL309" s="30">
        <f t="shared" si="49"/>
        <v>248.15485613692147</v>
      </c>
      <c r="AM309" s="30">
        <f t="shared" si="53"/>
        <v>22.453258305133907</v>
      </c>
      <c r="AN309" s="30">
        <f t="shared" si="50"/>
        <v>338.15485613692147</v>
      </c>
      <c r="AO309" s="30">
        <f t="shared" si="51"/>
        <v>67.546741694866085</v>
      </c>
      <c r="AP309" s="31">
        <f t="shared" si="54"/>
        <v>68.154856136921467</v>
      </c>
      <c r="AQ309" s="31">
        <f t="shared" si="52"/>
        <v>67.546741694866085</v>
      </c>
    </row>
    <row r="310" spans="2:43">
      <c r="B310" s="30" t="s">
        <v>1382</v>
      </c>
      <c r="C310" s="73"/>
      <c r="D310" s="30" t="s">
        <v>1383</v>
      </c>
      <c r="E310" s="30">
        <v>88</v>
      </c>
      <c r="F310" s="30">
        <v>1</v>
      </c>
      <c r="G310" s="67" t="str">
        <f t="shared" si="55"/>
        <v>88-1</v>
      </c>
      <c r="H310" s="2">
        <v>46.3</v>
      </c>
      <c r="I310" s="2">
        <v>47</v>
      </c>
      <c r="J310" s="68" t="str">
        <f>IF(((VLOOKUP($G310,[1]Depth_Lookup!$A$3:$J$561,9,FALSE))-(I310/100))&gt;=0,"Good","Too Long")</f>
        <v>Good</v>
      </c>
      <c r="K310" s="69">
        <f>(VLOOKUP($G310,Depth_Lookup!$A$3:$J$561,10,FALSE))+(H310/100)</f>
        <v>240.16299999999998</v>
      </c>
      <c r="L310" s="69">
        <f>(VLOOKUP($G310,Depth_Lookup!$A$3:$J$561,10,FALSE))+(I310/100)</f>
        <v>240.17</v>
      </c>
      <c r="M310" s="34" t="s">
        <v>244</v>
      </c>
      <c r="N310" s="1"/>
      <c r="Q310" s="31" t="e">
        <f>VLOOKUP(P310,[1]definitions_list_lookup!$AT$3:$AU$5,2,FALSE)</f>
        <v>#N/A</v>
      </c>
      <c r="R310" s="30">
        <v>0.5</v>
      </c>
      <c r="S310" s="30" t="s">
        <v>158</v>
      </c>
      <c r="T310" s="31">
        <f>VLOOKUP(S310,[1]definitions_list_lookup!$AI$12:$AJ$17,2,FALSE)</f>
        <v>1</v>
      </c>
      <c r="Z310" s="30" t="s">
        <v>244</v>
      </c>
      <c r="AB310" s="30"/>
      <c r="AG310" s="30">
        <v>11</v>
      </c>
      <c r="AH310" s="30">
        <v>270</v>
      </c>
      <c r="AI310" s="30">
        <v>7</v>
      </c>
      <c r="AJ310" s="30">
        <v>0</v>
      </c>
      <c r="AK310" s="30">
        <f t="shared" si="48"/>
        <v>122.27944745204491</v>
      </c>
      <c r="AL310" s="30">
        <f t="shared" si="49"/>
        <v>122.27944745204491</v>
      </c>
      <c r="AM310" s="30">
        <f t="shared" si="53"/>
        <v>77.051997628942246</v>
      </c>
      <c r="AN310" s="30">
        <f t="shared" si="50"/>
        <v>212.27944745204491</v>
      </c>
      <c r="AO310" s="30">
        <f t="shared" si="51"/>
        <v>12.948002371057754</v>
      </c>
      <c r="AP310" s="31">
        <f t="shared" si="54"/>
        <v>302.27944745204491</v>
      </c>
      <c r="AQ310" s="31">
        <f t="shared" si="52"/>
        <v>12.948002371057754</v>
      </c>
    </row>
    <row r="311" spans="2:43">
      <c r="B311" s="30" t="s">
        <v>1382</v>
      </c>
      <c r="C311" s="73"/>
      <c r="D311" s="30" t="s">
        <v>1383</v>
      </c>
      <c r="E311" s="30">
        <v>88</v>
      </c>
      <c r="F311" s="30">
        <v>3</v>
      </c>
      <c r="G311" s="67" t="str">
        <f t="shared" si="55"/>
        <v>88-3</v>
      </c>
      <c r="H311" s="2">
        <v>6</v>
      </c>
      <c r="I311" s="2">
        <v>7</v>
      </c>
      <c r="J311" s="68" t="str">
        <f>IF(((VLOOKUP($G311,[1]Depth_Lookup!$A$3:$J$561,9,FALSE))-(I311/100))&gt;=0,"Good","Too Long")</f>
        <v>Good</v>
      </c>
      <c r="K311" s="69">
        <f>(VLOOKUP($G311,Depth_Lookup!$A$3:$J$561,10,FALSE))+(H311/100)</f>
        <v>241.07</v>
      </c>
      <c r="L311" s="69">
        <f>(VLOOKUP($G311,Depth_Lookup!$A$3:$J$561,10,FALSE))+(I311/100)</f>
        <v>241.07999999999998</v>
      </c>
      <c r="M311" s="34" t="s">
        <v>244</v>
      </c>
      <c r="N311" s="1"/>
      <c r="Q311" s="31" t="e">
        <f>VLOOKUP(P311,[1]definitions_list_lookup!$AT$3:$AU$5,2,FALSE)</f>
        <v>#N/A</v>
      </c>
      <c r="R311" s="30">
        <v>0.2</v>
      </c>
      <c r="S311" s="30" t="s">
        <v>158</v>
      </c>
      <c r="T311" s="31">
        <f>VLOOKUP(S311,[1]definitions_list_lookup!$AI$12:$AJ$17,2,FALSE)</f>
        <v>1</v>
      </c>
      <c r="X311" s="30">
        <v>1</v>
      </c>
      <c r="Y311" s="30" t="s">
        <v>1388</v>
      </c>
      <c r="Z311" s="30" t="s">
        <v>244</v>
      </c>
      <c r="AB311" s="30" t="s">
        <v>1508</v>
      </c>
      <c r="AG311" s="30">
        <v>38</v>
      </c>
      <c r="AH311" s="30">
        <v>90</v>
      </c>
      <c r="AI311" s="30">
        <v>7</v>
      </c>
      <c r="AJ311" s="30">
        <v>0</v>
      </c>
      <c r="AK311" s="30">
        <f t="shared" si="48"/>
        <v>-98.93138488302985</v>
      </c>
      <c r="AL311" s="30">
        <f t="shared" si="49"/>
        <v>261.06861511697014</v>
      </c>
      <c r="AM311" s="30">
        <f t="shared" si="53"/>
        <v>51.660408609459004</v>
      </c>
      <c r="AN311" s="30">
        <f t="shared" si="50"/>
        <v>351.06861511697014</v>
      </c>
      <c r="AO311" s="30">
        <f t="shared" si="51"/>
        <v>38.339591390540996</v>
      </c>
      <c r="AP311" s="31">
        <f t="shared" si="54"/>
        <v>81.068615116970136</v>
      </c>
      <c r="AQ311" s="31">
        <f t="shared" si="52"/>
        <v>38.339591390540996</v>
      </c>
    </row>
    <row r="312" spans="2:43">
      <c r="B312" s="30" t="s">
        <v>1382</v>
      </c>
      <c r="C312" s="73"/>
      <c r="D312" s="30" t="s">
        <v>1383</v>
      </c>
      <c r="E312" s="30">
        <v>88</v>
      </c>
      <c r="F312" s="30">
        <v>3</v>
      </c>
      <c r="G312" s="67" t="str">
        <f t="shared" si="55"/>
        <v>88-3</v>
      </c>
      <c r="H312" s="2">
        <v>23</v>
      </c>
      <c r="I312" s="2">
        <v>25</v>
      </c>
      <c r="J312" s="68" t="str">
        <f>IF(((VLOOKUP($G312,[1]Depth_Lookup!$A$3:$J$561,9,FALSE))-(I312/100))&gt;=0,"Good","Too Long")</f>
        <v>Good</v>
      </c>
      <c r="K312" s="69">
        <f>(VLOOKUP($G312,Depth_Lookup!$A$3:$J$561,10,FALSE))+(H312/100)</f>
        <v>241.23999999999998</v>
      </c>
      <c r="L312" s="69">
        <f>(VLOOKUP($G312,Depth_Lookup!$A$3:$J$561,10,FALSE))+(I312/100)</f>
        <v>241.26</v>
      </c>
      <c r="M312" s="34" t="s">
        <v>244</v>
      </c>
      <c r="N312" s="1"/>
      <c r="Q312" s="31" t="e">
        <f>VLOOKUP(P312,[1]definitions_list_lookup!$AT$3:$AU$5,2,FALSE)</f>
        <v>#N/A</v>
      </c>
      <c r="R312" s="30">
        <v>2</v>
      </c>
      <c r="S312" s="30" t="s">
        <v>159</v>
      </c>
      <c r="T312" s="31">
        <f>VLOOKUP(S312,[1]definitions_list_lookup!$AI$12:$AJ$17,2,FALSE)</f>
        <v>2</v>
      </c>
      <c r="Z312" s="30" t="s">
        <v>244</v>
      </c>
      <c r="AB312" s="30"/>
      <c r="AG312" s="30">
        <v>72</v>
      </c>
      <c r="AH312" s="30">
        <v>90</v>
      </c>
      <c r="AI312" s="30">
        <v>76</v>
      </c>
      <c r="AJ312" s="30">
        <v>180</v>
      </c>
      <c r="AK312" s="30">
        <f t="shared" si="48"/>
        <v>-37.500926857308173</v>
      </c>
      <c r="AL312" s="30">
        <f t="shared" si="49"/>
        <v>322.49907314269183</v>
      </c>
      <c r="AM312" s="30">
        <f t="shared" si="53"/>
        <v>11.18883029485759</v>
      </c>
      <c r="AN312" s="30">
        <f t="shared" si="50"/>
        <v>52.499073142691827</v>
      </c>
      <c r="AO312" s="30">
        <f t="shared" si="51"/>
        <v>78.811169705142404</v>
      </c>
      <c r="AP312" s="31">
        <f t="shared" si="54"/>
        <v>142.49907314269183</v>
      </c>
      <c r="AQ312" s="31">
        <f t="shared" si="52"/>
        <v>78.811169705142404</v>
      </c>
    </row>
    <row r="313" spans="2:43">
      <c r="B313" s="30" t="s">
        <v>1382</v>
      </c>
      <c r="C313" s="73"/>
      <c r="D313" s="30" t="s">
        <v>1383</v>
      </c>
      <c r="E313" s="30">
        <v>88</v>
      </c>
      <c r="F313" s="30">
        <v>4</v>
      </c>
      <c r="G313" s="67" t="str">
        <f t="shared" si="55"/>
        <v>88-4</v>
      </c>
      <c r="H313" s="2">
        <v>62.2</v>
      </c>
      <c r="I313" s="2">
        <v>62.6</v>
      </c>
      <c r="J313" s="68" t="str">
        <f>IF(((VLOOKUP($G313,[1]Depth_Lookup!$A$3:$J$561,9,FALSE))-(I313/100))&gt;=0,"Good","Too Long")</f>
        <v>Good</v>
      </c>
      <c r="K313" s="69">
        <f>(VLOOKUP($G313,Depth_Lookup!$A$3:$J$561,10,FALSE))+(H313/100)</f>
        <v>242.352</v>
      </c>
      <c r="L313" s="69">
        <f>(VLOOKUP($G313,Depth_Lookup!$A$3:$J$561,10,FALSE))+(I313/100)</f>
        <v>242.35599999999999</v>
      </c>
      <c r="M313" s="34" t="s">
        <v>244</v>
      </c>
      <c r="N313" s="1"/>
      <c r="Q313" s="31" t="e">
        <f>VLOOKUP(P313,[1]definitions_list_lookup!$AT$3:$AU$5,2,FALSE)</f>
        <v>#N/A</v>
      </c>
      <c r="R313" s="30">
        <v>0.3</v>
      </c>
      <c r="S313" s="30" t="s">
        <v>158</v>
      </c>
      <c r="T313" s="31">
        <f>VLOOKUP(S313,[1]definitions_list_lookup!$AI$12:$AJ$17,2,FALSE)</f>
        <v>1</v>
      </c>
      <c r="Z313" s="30" t="s">
        <v>244</v>
      </c>
      <c r="AB313" s="30"/>
      <c r="AG313" s="30">
        <v>33</v>
      </c>
      <c r="AH313" s="30">
        <v>270</v>
      </c>
      <c r="AI313" s="30">
        <v>5</v>
      </c>
      <c r="AJ313" s="30">
        <v>0</v>
      </c>
      <c r="AK313" s="30">
        <f t="shared" si="48"/>
        <v>97.6727324648067</v>
      </c>
      <c r="AL313" s="30">
        <f t="shared" si="49"/>
        <v>97.6727324648067</v>
      </c>
      <c r="AM313" s="30">
        <f t="shared" si="53"/>
        <v>56.764202260514452</v>
      </c>
      <c r="AN313" s="30">
        <f t="shared" si="50"/>
        <v>187.6727324648067</v>
      </c>
      <c r="AO313" s="30">
        <f t="shared" si="51"/>
        <v>33.235797739485548</v>
      </c>
      <c r="AP313" s="31">
        <f t="shared" si="54"/>
        <v>277.6727324648067</v>
      </c>
      <c r="AQ313" s="31">
        <f t="shared" si="52"/>
        <v>33.235797739485548</v>
      </c>
    </row>
    <row r="314" spans="2:43">
      <c r="B314" s="30" t="s">
        <v>1382</v>
      </c>
      <c r="C314" s="73"/>
      <c r="D314" s="30" t="s">
        <v>1383</v>
      </c>
      <c r="E314" s="30">
        <v>88</v>
      </c>
      <c r="F314" s="30">
        <v>4</v>
      </c>
      <c r="G314" s="67" t="str">
        <f t="shared" si="55"/>
        <v>88-4</v>
      </c>
      <c r="H314" s="2">
        <v>65</v>
      </c>
      <c r="I314" s="2">
        <v>65.5</v>
      </c>
      <c r="J314" s="68" t="str">
        <f>IF(((VLOOKUP($G314,[1]Depth_Lookup!$A$3:$J$561,9,FALSE))-(I314/100))&gt;=0,"Good","Too Long")</f>
        <v>Good</v>
      </c>
      <c r="K314" s="69">
        <f>(VLOOKUP($G314,Depth_Lookup!$A$3:$J$561,10,FALSE))+(H314/100)</f>
        <v>242.38</v>
      </c>
      <c r="L314" s="69">
        <f>(VLOOKUP($G314,Depth_Lookup!$A$3:$J$561,10,FALSE))+(I314/100)</f>
        <v>242.38499999999999</v>
      </c>
      <c r="M314" s="34" t="s">
        <v>244</v>
      </c>
      <c r="N314" s="1"/>
      <c r="Q314" s="31" t="e">
        <f>VLOOKUP(P314,[1]definitions_list_lookup!$AT$3:$AU$5,2,FALSE)</f>
        <v>#N/A</v>
      </c>
      <c r="R314" s="30">
        <v>0.4</v>
      </c>
      <c r="S314" s="30" t="s">
        <v>158</v>
      </c>
      <c r="T314" s="31">
        <f>VLOOKUP(S314,[1]definitions_list_lookup!$AI$12:$AJ$17,2,FALSE)</f>
        <v>1</v>
      </c>
      <c r="Z314" s="30" t="s">
        <v>244</v>
      </c>
      <c r="AB314" s="30"/>
      <c r="AG314" s="30">
        <v>47</v>
      </c>
      <c r="AH314" s="30">
        <v>270</v>
      </c>
      <c r="AI314" s="30">
        <v>31</v>
      </c>
      <c r="AJ314" s="30">
        <v>180</v>
      </c>
      <c r="AK314" s="30">
        <f t="shared" si="48"/>
        <v>60.737584648664296</v>
      </c>
      <c r="AL314" s="30">
        <f t="shared" si="49"/>
        <v>60.737584648664296</v>
      </c>
      <c r="AM314" s="30">
        <f t="shared" si="53"/>
        <v>39.128938224031906</v>
      </c>
      <c r="AN314" s="30">
        <f t="shared" si="50"/>
        <v>150.7375846486643</v>
      </c>
      <c r="AO314" s="30">
        <f t="shared" si="51"/>
        <v>50.871061775968094</v>
      </c>
      <c r="AP314" s="31">
        <f t="shared" si="54"/>
        <v>240.7375846486643</v>
      </c>
      <c r="AQ314" s="31">
        <f t="shared" si="52"/>
        <v>50.871061775968094</v>
      </c>
    </row>
    <row r="315" spans="2:43">
      <c r="B315" s="30" t="s">
        <v>1382</v>
      </c>
      <c r="C315" s="73"/>
      <c r="D315" s="30" t="s">
        <v>1383</v>
      </c>
      <c r="E315" s="30">
        <v>89</v>
      </c>
      <c r="F315" s="30">
        <v>1</v>
      </c>
      <c r="G315" s="67" t="str">
        <f t="shared" si="55"/>
        <v>89-1</v>
      </c>
      <c r="H315" s="2">
        <v>44.4</v>
      </c>
      <c r="I315" s="2">
        <v>45</v>
      </c>
      <c r="J315" s="68" t="str">
        <f>IF(((VLOOKUP($G315,[1]Depth_Lookup!$A$3:$J$561,9,FALSE))-(I315/100))&gt;=0,"Good","Too Long")</f>
        <v>Good</v>
      </c>
      <c r="K315" s="69">
        <f>(VLOOKUP($G315,Depth_Lookup!$A$3:$J$561,10,FALSE))+(H315/100)</f>
        <v>243.14399999999998</v>
      </c>
      <c r="L315" s="69">
        <f>(VLOOKUP($G315,Depth_Lookup!$A$3:$J$561,10,FALSE))+(I315/100)</f>
        <v>243.14999999999998</v>
      </c>
      <c r="M315" s="34" t="s">
        <v>244</v>
      </c>
      <c r="N315" s="1"/>
      <c r="Q315" s="31" t="e">
        <f>VLOOKUP(P315,[1]definitions_list_lookup!$AT$3:$AU$5,2,FALSE)</f>
        <v>#N/A</v>
      </c>
      <c r="R315" s="30">
        <v>0.5</v>
      </c>
      <c r="S315" s="30" t="s">
        <v>158</v>
      </c>
      <c r="T315" s="31">
        <f>VLOOKUP(S315,[1]definitions_list_lookup!$AI$12:$AJ$17,2,FALSE)</f>
        <v>1</v>
      </c>
      <c r="Z315" s="30" t="s">
        <v>244</v>
      </c>
      <c r="AB315" s="30"/>
      <c r="AG315" s="30">
        <v>28</v>
      </c>
      <c r="AH315" s="30">
        <v>90</v>
      </c>
      <c r="AI315" s="30">
        <v>33</v>
      </c>
      <c r="AJ315" s="30">
        <v>0</v>
      </c>
      <c r="AK315" s="30">
        <f t="shared" si="48"/>
        <v>-140.69073027262479</v>
      </c>
      <c r="AL315" s="30">
        <f t="shared" si="49"/>
        <v>219.30926972737521</v>
      </c>
      <c r="AM315" s="30">
        <f t="shared" si="53"/>
        <v>49.992850184075806</v>
      </c>
      <c r="AN315" s="30">
        <f t="shared" si="50"/>
        <v>309.30926972737518</v>
      </c>
      <c r="AO315" s="30">
        <f t="shared" si="51"/>
        <v>40.007149815924194</v>
      </c>
      <c r="AP315" s="31">
        <f t="shared" si="54"/>
        <v>39.309269727375209</v>
      </c>
      <c r="AQ315" s="31">
        <f t="shared" si="52"/>
        <v>40.007149815924194</v>
      </c>
    </row>
    <row r="316" spans="2:43">
      <c r="B316" s="30" t="s">
        <v>1382</v>
      </c>
      <c r="C316" s="73"/>
      <c r="D316" s="30" t="s">
        <v>1383</v>
      </c>
      <c r="E316" s="30">
        <v>89</v>
      </c>
      <c r="F316" s="30">
        <v>2</v>
      </c>
      <c r="G316" s="67" t="str">
        <f t="shared" si="55"/>
        <v>89-2</v>
      </c>
      <c r="H316" s="2">
        <v>14.5</v>
      </c>
      <c r="I316" s="2">
        <v>15</v>
      </c>
      <c r="J316" s="68" t="str">
        <f>IF(((VLOOKUP($G316,[1]Depth_Lookup!$A$3:$J$561,9,FALSE))-(I316/100))&gt;=0,"Good","Too Long")</f>
        <v>Good</v>
      </c>
      <c r="K316" s="69">
        <f>(VLOOKUP($G316,Depth_Lookup!$A$3:$J$561,10,FALSE))+(H316/100)</f>
        <v>243.565</v>
      </c>
      <c r="L316" s="69">
        <f>(VLOOKUP($G316,Depth_Lookup!$A$3:$J$561,10,FALSE))+(I316/100)</f>
        <v>243.57</v>
      </c>
      <c r="M316" s="34" t="s">
        <v>244</v>
      </c>
      <c r="N316" s="1"/>
      <c r="Q316" s="31" t="e">
        <f>VLOOKUP(P316,[1]definitions_list_lookup!$AT$3:$AU$5,2,FALSE)</f>
        <v>#N/A</v>
      </c>
      <c r="R316" s="30">
        <v>0.3</v>
      </c>
      <c r="S316" s="30" t="s">
        <v>158</v>
      </c>
      <c r="T316" s="31">
        <f>VLOOKUP(S316,[1]definitions_list_lookup!$AI$12:$AJ$17,2,FALSE)</f>
        <v>1</v>
      </c>
      <c r="X316" s="30">
        <v>9</v>
      </c>
      <c r="Y316" s="30" t="s">
        <v>1389</v>
      </c>
      <c r="Z316" s="30" t="s">
        <v>244</v>
      </c>
      <c r="AB316" s="30"/>
      <c r="AG316" s="30">
        <v>78</v>
      </c>
      <c r="AH316" s="30">
        <v>270</v>
      </c>
      <c r="AI316" s="30">
        <v>53</v>
      </c>
      <c r="AJ316" s="30">
        <v>180</v>
      </c>
      <c r="AK316" s="30">
        <f t="shared" si="48"/>
        <v>74.247722283155866</v>
      </c>
      <c r="AL316" s="30">
        <f t="shared" si="49"/>
        <v>74.247722283155866</v>
      </c>
      <c r="AM316" s="30">
        <f t="shared" si="53"/>
        <v>11.56169415016906</v>
      </c>
      <c r="AN316" s="30">
        <f t="shared" si="50"/>
        <v>164.24772228315587</v>
      </c>
      <c r="AO316" s="30">
        <f t="shared" si="51"/>
        <v>78.43830584983094</v>
      </c>
      <c r="AP316" s="31">
        <f t="shared" si="54"/>
        <v>254.24772228315587</v>
      </c>
      <c r="AQ316" s="31">
        <f t="shared" si="52"/>
        <v>78.43830584983094</v>
      </c>
    </row>
    <row r="317" spans="2:43">
      <c r="B317" s="30" t="s">
        <v>1382</v>
      </c>
      <c r="C317" s="73"/>
      <c r="D317" s="30" t="s">
        <v>1383</v>
      </c>
      <c r="E317" s="30">
        <v>89</v>
      </c>
      <c r="F317" s="30">
        <v>2</v>
      </c>
      <c r="G317" s="67" t="str">
        <f t="shared" si="55"/>
        <v>89-2</v>
      </c>
      <c r="H317" s="2">
        <v>23.4</v>
      </c>
      <c r="I317" s="2">
        <v>24</v>
      </c>
      <c r="J317" s="68" t="str">
        <f>IF(((VLOOKUP($G317,[1]Depth_Lookup!$A$3:$J$561,9,FALSE))-(I317/100))&gt;=0,"Good","Too Long")</f>
        <v>Good</v>
      </c>
      <c r="K317" s="69">
        <f>(VLOOKUP($G317,Depth_Lookup!$A$3:$J$561,10,FALSE))+(H317/100)</f>
        <v>243.654</v>
      </c>
      <c r="L317" s="69">
        <f>(VLOOKUP($G317,Depth_Lookup!$A$3:$J$561,10,FALSE))+(I317/100)</f>
        <v>243.66</v>
      </c>
      <c r="M317" s="34" t="s">
        <v>244</v>
      </c>
      <c r="N317" s="1"/>
      <c r="Q317" s="31" t="e">
        <f>VLOOKUP(P317,[1]definitions_list_lookup!$AT$3:$AU$5,2,FALSE)</f>
        <v>#N/A</v>
      </c>
      <c r="R317" s="30">
        <v>0.4</v>
      </c>
      <c r="S317" s="30" t="s">
        <v>158</v>
      </c>
      <c r="T317" s="31">
        <f>VLOOKUP(S317,[1]definitions_list_lookup!$AI$12:$AJ$17,2,FALSE)</f>
        <v>1</v>
      </c>
      <c r="Z317" s="30" t="s">
        <v>244</v>
      </c>
      <c r="AB317" s="30"/>
      <c r="AG317" s="30">
        <v>42</v>
      </c>
      <c r="AH317" s="30">
        <v>270</v>
      </c>
      <c r="AI317" s="30">
        <v>6</v>
      </c>
      <c r="AJ317" s="30">
        <v>180</v>
      </c>
      <c r="AK317" s="30">
        <f t="shared" si="48"/>
        <v>83.341990507025173</v>
      </c>
      <c r="AL317" s="30">
        <f t="shared" si="49"/>
        <v>83.341990507025173</v>
      </c>
      <c r="AM317" s="30">
        <f t="shared" si="53"/>
        <v>47.807136204752446</v>
      </c>
      <c r="AN317" s="30">
        <f t="shared" si="50"/>
        <v>173.34199050702517</v>
      </c>
      <c r="AO317" s="30">
        <f t="shared" si="51"/>
        <v>42.192863795247554</v>
      </c>
      <c r="AP317" s="31">
        <f t="shared" si="54"/>
        <v>263.34199050702517</v>
      </c>
      <c r="AQ317" s="31">
        <f t="shared" si="52"/>
        <v>42.192863795247554</v>
      </c>
    </row>
    <row r="318" spans="2:43">
      <c r="B318" s="30" t="s">
        <v>1382</v>
      </c>
      <c r="C318" s="73"/>
      <c r="D318" s="30" t="s">
        <v>1383</v>
      </c>
      <c r="E318" s="30">
        <v>89</v>
      </c>
      <c r="F318" s="30">
        <v>3</v>
      </c>
      <c r="G318" s="67" t="str">
        <f t="shared" si="55"/>
        <v>89-3</v>
      </c>
      <c r="H318" s="2">
        <v>38.200000000000003</v>
      </c>
      <c r="I318" s="2">
        <v>38.5</v>
      </c>
      <c r="J318" s="68" t="str">
        <f>IF(((VLOOKUP($G318,[1]Depth_Lookup!$A$3:$J$561,9,FALSE))-(I318/100))&gt;=0,"Good","Too Long")</f>
        <v>Good</v>
      </c>
      <c r="K318" s="69">
        <f>(VLOOKUP($G318,Depth_Lookup!$A$3:$J$561,10,FALSE))+(H318/100)</f>
        <v>244.41200000000001</v>
      </c>
      <c r="L318" s="69">
        <f>(VLOOKUP($G318,Depth_Lookup!$A$3:$J$561,10,FALSE))+(I318/100)</f>
        <v>244.41499999999999</v>
      </c>
      <c r="M318" s="34" t="s">
        <v>244</v>
      </c>
      <c r="N318" s="1"/>
      <c r="Q318" s="31" t="e">
        <f>VLOOKUP(P318,[1]definitions_list_lookup!$AT$3:$AU$5,2,FALSE)</f>
        <v>#N/A</v>
      </c>
      <c r="R318" s="30">
        <v>0.2</v>
      </c>
      <c r="S318" s="30" t="s">
        <v>158</v>
      </c>
      <c r="T318" s="31">
        <f>VLOOKUP(S318,[1]definitions_list_lookup!$AI$12:$AJ$17,2,FALSE)</f>
        <v>1</v>
      </c>
      <c r="X318" s="30">
        <v>1.5</v>
      </c>
      <c r="Y318" s="30" t="s">
        <v>1389</v>
      </c>
      <c r="Z318" s="30" t="s">
        <v>244</v>
      </c>
      <c r="AB318" s="30"/>
      <c r="AG318" s="30">
        <v>44</v>
      </c>
      <c r="AH318" s="30">
        <v>270</v>
      </c>
      <c r="AI318" s="30">
        <v>16</v>
      </c>
      <c r="AJ318" s="30">
        <v>180</v>
      </c>
      <c r="AK318" s="30">
        <f t="shared" si="48"/>
        <v>73.462079803086965</v>
      </c>
      <c r="AL318" s="30">
        <f t="shared" si="49"/>
        <v>73.462079803086965</v>
      </c>
      <c r="AM318" s="30">
        <f t="shared" si="53"/>
        <v>44.789875351016974</v>
      </c>
      <c r="AN318" s="30">
        <f t="shared" si="50"/>
        <v>163.46207980308697</v>
      </c>
      <c r="AO318" s="30">
        <f t="shared" si="51"/>
        <v>45.210124648983026</v>
      </c>
      <c r="AP318" s="31">
        <f t="shared" si="54"/>
        <v>253.46207980308697</v>
      </c>
      <c r="AQ318" s="31">
        <f t="shared" si="52"/>
        <v>45.210124648983026</v>
      </c>
    </row>
    <row r="319" spans="2:43">
      <c r="B319" s="30" t="s">
        <v>1382</v>
      </c>
      <c r="C319" s="73"/>
      <c r="D319" s="30" t="s">
        <v>1383</v>
      </c>
      <c r="E319" s="30">
        <v>89</v>
      </c>
      <c r="F319" s="30">
        <v>3</v>
      </c>
      <c r="G319" s="67" t="str">
        <f t="shared" si="55"/>
        <v>89-3</v>
      </c>
      <c r="H319" s="2">
        <v>59.9</v>
      </c>
      <c r="I319" s="2">
        <v>60.3</v>
      </c>
      <c r="J319" s="68" t="str">
        <f>IF(((VLOOKUP($G319,[1]Depth_Lookup!$A$3:$J$561,9,FALSE))-(I319/100))&gt;=0,"Good","Too Long")</f>
        <v>Good</v>
      </c>
      <c r="K319" s="69">
        <f>(VLOOKUP($G319,Depth_Lookup!$A$3:$J$561,10,FALSE))+(H319/100)</f>
        <v>244.62899999999999</v>
      </c>
      <c r="L319" s="69">
        <f>(VLOOKUP($G319,Depth_Lookup!$A$3:$J$561,10,FALSE))+(I319/100)</f>
        <v>244.63300000000001</v>
      </c>
      <c r="M319" s="34" t="s">
        <v>244</v>
      </c>
      <c r="N319" s="1"/>
      <c r="Q319" s="31" t="e">
        <f>VLOOKUP(P319,[1]definitions_list_lookup!$AT$3:$AU$5,2,FALSE)</f>
        <v>#N/A</v>
      </c>
      <c r="R319" s="30">
        <v>0.3</v>
      </c>
      <c r="S319" s="30" t="s">
        <v>158</v>
      </c>
      <c r="T319" s="31">
        <f>VLOOKUP(S319,[1]definitions_list_lookup!$AI$12:$AJ$17,2,FALSE)</f>
        <v>1</v>
      </c>
      <c r="X319" s="30">
        <v>0.8</v>
      </c>
      <c r="Y319" s="30" t="s">
        <v>1389</v>
      </c>
      <c r="Z319" s="30" t="s">
        <v>244</v>
      </c>
      <c r="AB319" s="30"/>
      <c r="AG319" s="30">
        <v>20</v>
      </c>
      <c r="AH319" s="30">
        <v>90</v>
      </c>
      <c r="AI319" s="30">
        <v>4</v>
      </c>
      <c r="AJ319" s="30">
        <v>180</v>
      </c>
      <c r="AK319" s="30">
        <f t="shared" si="48"/>
        <v>-79.124714636165479</v>
      </c>
      <c r="AL319" s="30">
        <f t="shared" si="49"/>
        <v>280.87528536383451</v>
      </c>
      <c r="AM319" s="30">
        <f t="shared" si="53"/>
        <v>69.663953345299277</v>
      </c>
      <c r="AN319" s="30">
        <f t="shared" si="50"/>
        <v>10.875285363834521</v>
      </c>
      <c r="AO319" s="30">
        <f t="shared" si="51"/>
        <v>20.336046654700723</v>
      </c>
      <c r="AP319" s="31">
        <f t="shared" si="54"/>
        <v>100.87528536383451</v>
      </c>
      <c r="AQ319" s="31">
        <f t="shared" si="52"/>
        <v>20.336046654700723</v>
      </c>
    </row>
    <row r="320" spans="2:43">
      <c r="B320" s="30" t="s">
        <v>1382</v>
      </c>
      <c r="C320" s="73"/>
      <c r="D320" s="30" t="s">
        <v>1383</v>
      </c>
      <c r="E320" s="30">
        <v>89</v>
      </c>
      <c r="F320" s="30">
        <v>4</v>
      </c>
      <c r="G320" s="67" t="str">
        <f t="shared" si="55"/>
        <v>89-4</v>
      </c>
      <c r="H320" s="2">
        <v>30.2</v>
      </c>
      <c r="I320" s="2">
        <v>30.6</v>
      </c>
      <c r="J320" s="68" t="str">
        <f>IF(((VLOOKUP($G320,[1]Depth_Lookup!$A$3:$J$561,9,FALSE))-(I320/100))&gt;=0,"Good","Too Long")</f>
        <v>Good</v>
      </c>
      <c r="K320" s="69">
        <f>(VLOOKUP($G320,Depth_Lookup!$A$3:$J$561,10,FALSE))+(H320/100)</f>
        <v>245.142</v>
      </c>
      <c r="L320" s="69">
        <f>(VLOOKUP($G320,Depth_Lookup!$A$3:$J$561,10,FALSE))+(I320/100)</f>
        <v>245.14600000000002</v>
      </c>
      <c r="M320" s="34" t="s">
        <v>246</v>
      </c>
      <c r="N320" s="1"/>
      <c r="Q320" s="31" t="e">
        <f>VLOOKUP(P320,[1]definitions_list_lookup!$AT$3:$AU$5,2,FALSE)</f>
        <v>#N/A</v>
      </c>
      <c r="R320" s="30">
        <v>0.1</v>
      </c>
      <c r="S320" s="30" t="s">
        <v>158</v>
      </c>
      <c r="T320" s="31">
        <f>VLOOKUP(S320,[1]definitions_list_lookup!$AI$12:$AJ$17,2,FALSE)</f>
        <v>1</v>
      </c>
      <c r="X320" s="30">
        <v>1.8</v>
      </c>
      <c r="Y320" s="30" t="s">
        <v>1388</v>
      </c>
      <c r="Z320" s="30" t="s">
        <v>246</v>
      </c>
      <c r="AB320" s="30"/>
      <c r="AG320" s="30">
        <v>50</v>
      </c>
      <c r="AH320" s="30">
        <v>90</v>
      </c>
      <c r="AI320" s="30">
        <v>22</v>
      </c>
      <c r="AJ320" s="30">
        <v>0</v>
      </c>
      <c r="AK320" s="30">
        <f t="shared" si="48"/>
        <v>-108.72759709272346</v>
      </c>
      <c r="AL320" s="30">
        <f t="shared" si="49"/>
        <v>251.27240290727656</v>
      </c>
      <c r="AM320" s="30">
        <f t="shared" si="53"/>
        <v>38.473257023596361</v>
      </c>
      <c r="AN320" s="30">
        <f t="shared" si="50"/>
        <v>341.27240290727656</v>
      </c>
      <c r="AO320" s="30">
        <f t="shared" si="51"/>
        <v>51.526742976403639</v>
      </c>
      <c r="AP320" s="31">
        <f t="shared" si="54"/>
        <v>71.272402907276557</v>
      </c>
      <c r="AQ320" s="31">
        <f t="shared" si="52"/>
        <v>51.526742976403639</v>
      </c>
    </row>
    <row r="321" spans="2:43" ht="28">
      <c r="B321" s="30" t="s">
        <v>1382</v>
      </c>
      <c r="C321" s="73"/>
      <c r="D321" s="30" t="s">
        <v>1383</v>
      </c>
      <c r="E321" s="30">
        <v>89</v>
      </c>
      <c r="F321" s="30">
        <v>4</v>
      </c>
      <c r="G321" s="67" t="str">
        <f t="shared" si="55"/>
        <v>89-4</v>
      </c>
      <c r="H321" s="2">
        <v>40</v>
      </c>
      <c r="I321" s="2">
        <v>49</v>
      </c>
      <c r="J321" s="68" t="str">
        <f>IF(((VLOOKUP($G321,[1]Depth_Lookup!$A$3:$J$561,9,FALSE))-(I321/100))&gt;=0,"Good","Too Long")</f>
        <v>Good</v>
      </c>
      <c r="K321" s="69">
        <f>(VLOOKUP($G321,Depth_Lookup!$A$3:$J$561,10,FALSE))+(H321/100)</f>
        <v>245.24</v>
      </c>
      <c r="L321" s="69">
        <f>(VLOOKUP($G321,Depth_Lookup!$A$3:$J$561,10,FALSE))+(I321/100)</f>
        <v>245.33</v>
      </c>
      <c r="M321" s="34" t="s">
        <v>243</v>
      </c>
      <c r="N321" s="1"/>
      <c r="Q321" s="31" t="e">
        <f>VLOOKUP(P321,[1]definitions_list_lookup!$AT$3:$AU$5,2,FALSE)</f>
        <v>#N/A</v>
      </c>
      <c r="R321" s="30">
        <v>7</v>
      </c>
      <c r="S321" s="30" t="s">
        <v>159</v>
      </c>
      <c r="T321" s="31">
        <f>VLOOKUP(S321,[1]definitions_list_lookup!$AI$12:$AJ$17,2,FALSE)</f>
        <v>2</v>
      </c>
      <c r="Y321" s="30" t="s">
        <v>1389</v>
      </c>
      <c r="Z321" s="30" t="s">
        <v>243</v>
      </c>
      <c r="AA321" s="30" t="s">
        <v>167</v>
      </c>
      <c r="AB321" s="30" t="s">
        <v>1509</v>
      </c>
      <c r="AG321" s="30">
        <v>53</v>
      </c>
      <c r="AH321" s="30">
        <v>90</v>
      </c>
      <c r="AI321" s="30">
        <v>39</v>
      </c>
      <c r="AJ321" s="30">
        <v>180</v>
      </c>
      <c r="AK321" s="30">
        <f t="shared" ref="AK321:AK384" si="56">+(IF($AH321&lt;$AJ321,((MIN($AJ321,$AH321)+(DEGREES(ATAN((TAN(RADIANS($AI321))/((TAN(RADIANS($AG321))*SIN(RADIANS(ABS($AH321-$AJ321))))))-(COS(RADIANS(ABS($AH321-$AJ321)))/SIN(RADIANS(ABS($AH321-$AJ321)))))))-180)),((MAX($AJ321,$AH321)-(DEGREES(ATAN((TAN(RADIANS($AI321))/((TAN(RADIANS($AG321))*SIN(RADIANS(ABS($AH321-$AJ321))))))-(COS(RADIANS(ABS($AH321-$AJ321)))/SIN(RADIANS(ABS($AH321-$AJ321)))))))-180))))</f>
        <v>-58.607788557118937</v>
      </c>
      <c r="AL321" s="30">
        <f t="shared" si="49"/>
        <v>301.39221144288103</v>
      </c>
      <c r="AM321" s="30">
        <f t="shared" si="53"/>
        <v>32.75115138372265</v>
      </c>
      <c r="AN321" s="30">
        <f t="shared" si="50"/>
        <v>31.392211442881063</v>
      </c>
      <c r="AO321" s="30">
        <f t="shared" si="51"/>
        <v>57.24884861627735</v>
      </c>
      <c r="AP321" s="31">
        <f t="shared" si="54"/>
        <v>121.39221144288103</v>
      </c>
      <c r="AQ321" s="31">
        <f t="shared" si="52"/>
        <v>57.24884861627735</v>
      </c>
    </row>
    <row r="322" spans="2:43">
      <c r="B322" s="30" t="s">
        <v>1382</v>
      </c>
      <c r="C322" s="73"/>
      <c r="D322" s="30" t="s">
        <v>1383</v>
      </c>
      <c r="E322" s="30">
        <v>90</v>
      </c>
      <c r="F322" s="30">
        <v>1</v>
      </c>
      <c r="G322" s="67" t="str">
        <f t="shared" si="55"/>
        <v>90-1</v>
      </c>
      <c r="H322" s="2">
        <v>15</v>
      </c>
      <c r="I322" s="2">
        <v>24</v>
      </c>
      <c r="J322" s="68" t="str">
        <f>IF(((VLOOKUP($G322,[1]Depth_Lookup!$A$3:$J$561,9,FALSE))-(I322/100))&gt;=0,"Good","Too Long")</f>
        <v>Good</v>
      </c>
      <c r="K322" s="69">
        <f>(VLOOKUP($G322,Depth_Lookup!$A$3:$J$561,10,FALSE))+(H322/100)</f>
        <v>245.85</v>
      </c>
      <c r="L322" s="69">
        <f>(VLOOKUP($G322,Depth_Lookup!$A$3:$J$561,10,FALSE))+(I322/100)</f>
        <v>245.94</v>
      </c>
      <c r="M322" s="34" t="s">
        <v>246</v>
      </c>
      <c r="N322" s="1"/>
      <c r="Q322" s="31" t="e">
        <f>VLOOKUP(P322,[1]definitions_list_lookup!$AT$3:$AU$5,2,FALSE)</f>
        <v>#N/A</v>
      </c>
      <c r="R322" s="30">
        <v>5</v>
      </c>
      <c r="S322" s="30" t="s">
        <v>158</v>
      </c>
      <c r="T322" s="31">
        <f>VLOOKUP(S322,[1]definitions_list_lookup!$AI$12:$AJ$17,2,FALSE)</f>
        <v>1</v>
      </c>
      <c r="X322" s="30">
        <v>1</v>
      </c>
      <c r="Y322" s="30" t="s">
        <v>1389</v>
      </c>
      <c r="Z322" s="30" t="s">
        <v>246</v>
      </c>
      <c r="AA322" s="30" t="s">
        <v>166</v>
      </c>
      <c r="AB322" s="30" t="s">
        <v>1510</v>
      </c>
      <c r="AG322" s="30">
        <v>74</v>
      </c>
      <c r="AH322" s="30">
        <v>90</v>
      </c>
      <c r="AI322" s="30">
        <v>73</v>
      </c>
      <c r="AJ322" s="30">
        <v>180</v>
      </c>
      <c r="AK322" s="30">
        <f t="shared" si="56"/>
        <v>-46.835357223118137</v>
      </c>
      <c r="AL322" s="30">
        <f t="shared" si="49"/>
        <v>313.16464277688186</v>
      </c>
      <c r="AM322" s="30">
        <f t="shared" si="53"/>
        <v>11.813098296072743</v>
      </c>
      <c r="AN322" s="30">
        <f t="shared" si="50"/>
        <v>43.164642776881863</v>
      </c>
      <c r="AO322" s="30">
        <f t="shared" si="51"/>
        <v>78.186901703927262</v>
      </c>
      <c r="AP322" s="31">
        <f t="shared" si="54"/>
        <v>133.16464277688186</v>
      </c>
      <c r="AQ322" s="31">
        <f t="shared" si="52"/>
        <v>78.186901703927262</v>
      </c>
    </row>
    <row r="323" spans="2:43" ht="28">
      <c r="B323" s="30" t="s">
        <v>1382</v>
      </c>
      <c r="C323" s="73"/>
      <c r="D323" s="30" t="s">
        <v>1383</v>
      </c>
      <c r="E323" s="30">
        <v>90</v>
      </c>
      <c r="F323" s="30">
        <v>1</v>
      </c>
      <c r="G323" s="67" t="str">
        <f t="shared" si="55"/>
        <v>90-1</v>
      </c>
      <c r="H323" s="2">
        <v>48</v>
      </c>
      <c r="I323" s="2">
        <v>48.4</v>
      </c>
      <c r="J323" s="68" t="str">
        <f>IF(((VLOOKUP($G323,[1]Depth_Lookup!$A$3:$J$561,9,FALSE))-(I323/100))&gt;=0,"Good","Too Long")</f>
        <v>Good</v>
      </c>
      <c r="K323" s="69">
        <f>(VLOOKUP($G323,Depth_Lookup!$A$3:$J$561,10,FALSE))+(H323/100)</f>
        <v>246.17999999999998</v>
      </c>
      <c r="L323" s="69">
        <f>(VLOOKUP($G323,Depth_Lookup!$A$3:$J$561,10,FALSE))+(I323/100)</f>
        <v>246.184</v>
      </c>
      <c r="M323" s="34" t="s">
        <v>243</v>
      </c>
      <c r="N323" s="1"/>
      <c r="Q323" s="31" t="e">
        <f>VLOOKUP(P323,[1]definitions_list_lookup!$AT$3:$AU$5,2,FALSE)</f>
        <v>#N/A</v>
      </c>
      <c r="R323" s="30">
        <v>1.5</v>
      </c>
      <c r="S323" s="30" t="s">
        <v>159</v>
      </c>
      <c r="T323" s="31">
        <f>VLOOKUP(S323,[1]definitions_list_lookup!$AI$12:$AJ$17,2,FALSE)</f>
        <v>2</v>
      </c>
      <c r="X323" s="30">
        <v>1.1000000000000001</v>
      </c>
      <c r="Y323" s="30" t="s">
        <v>1388</v>
      </c>
      <c r="Z323" s="30" t="s">
        <v>243</v>
      </c>
      <c r="AB323" s="30"/>
      <c r="AG323" s="30">
        <v>67</v>
      </c>
      <c r="AH323" s="30">
        <v>90</v>
      </c>
      <c r="AI323" s="30">
        <v>49</v>
      </c>
      <c r="AJ323" s="30">
        <v>0</v>
      </c>
      <c r="AK323" s="30">
        <f t="shared" si="56"/>
        <v>-116.02636881014625</v>
      </c>
      <c r="AL323" s="30">
        <f t="shared" si="49"/>
        <v>243.97363118985373</v>
      </c>
      <c r="AM323" s="30">
        <f t="shared" si="53"/>
        <v>20.878339690078654</v>
      </c>
      <c r="AN323" s="30">
        <f t="shared" si="50"/>
        <v>333.97363118985373</v>
      </c>
      <c r="AO323" s="30">
        <f t="shared" si="51"/>
        <v>69.121660309921339</v>
      </c>
      <c r="AP323" s="31">
        <f t="shared" si="54"/>
        <v>63.973631189853734</v>
      </c>
      <c r="AQ323" s="31">
        <f t="shared" si="52"/>
        <v>69.121660309921339</v>
      </c>
    </row>
    <row r="324" spans="2:43">
      <c r="B324" s="30" t="s">
        <v>1382</v>
      </c>
      <c r="C324" s="73"/>
      <c r="D324" s="30" t="s">
        <v>1383</v>
      </c>
      <c r="E324" s="30">
        <v>90</v>
      </c>
      <c r="F324" s="30">
        <v>1</v>
      </c>
      <c r="G324" s="67" t="str">
        <f t="shared" si="55"/>
        <v>90-1</v>
      </c>
      <c r="H324" s="2">
        <v>83</v>
      </c>
      <c r="I324" s="2">
        <v>83.4</v>
      </c>
      <c r="J324" s="68" t="str">
        <f>IF(((VLOOKUP($G324,[1]Depth_Lookup!$A$3:$J$561,9,FALSE))-(I324/100))&gt;=0,"Good","Too Long")</f>
        <v>Good</v>
      </c>
      <c r="K324" s="69">
        <f>(VLOOKUP($G324,Depth_Lookup!$A$3:$J$561,10,FALSE))+(H324/100)</f>
        <v>246.53</v>
      </c>
      <c r="L324" s="69">
        <f>(VLOOKUP($G324,Depth_Lookup!$A$3:$J$561,10,FALSE))+(I324/100)</f>
        <v>246.53399999999999</v>
      </c>
      <c r="M324" s="34" t="s">
        <v>244</v>
      </c>
      <c r="N324" s="1"/>
      <c r="Q324" s="31" t="e">
        <f>VLOOKUP(P324,[1]definitions_list_lookup!$AT$3:$AU$5,2,FALSE)</f>
        <v>#N/A</v>
      </c>
      <c r="R324" s="30">
        <v>0.3</v>
      </c>
      <c r="S324" s="30" t="s">
        <v>158</v>
      </c>
      <c r="T324" s="31">
        <f>VLOOKUP(S324,[1]definitions_list_lookup!$AI$12:$AJ$17,2,FALSE)</f>
        <v>1</v>
      </c>
      <c r="X324" s="30">
        <v>1</v>
      </c>
      <c r="Y324" s="30" t="s">
        <v>1389</v>
      </c>
      <c r="Z324" s="30" t="s">
        <v>244</v>
      </c>
      <c r="AB324" s="30"/>
      <c r="AG324" s="30">
        <v>19</v>
      </c>
      <c r="AH324" s="30">
        <v>90</v>
      </c>
      <c r="AI324" s="30">
        <v>35</v>
      </c>
      <c r="AJ324" s="30">
        <v>0</v>
      </c>
      <c r="AK324" s="30">
        <f t="shared" si="56"/>
        <v>-153.81431079506444</v>
      </c>
      <c r="AL324" s="30">
        <f t="shared" si="49"/>
        <v>206.18568920493556</v>
      </c>
      <c r="AM324" s="30">
        <f t="shared" si="53"/>
        <v>52.03544867666313</v>
      </c>
      <c r="AN324" s="30">
        <f t="shared" si="50"/>
        <v>296.18568920493556</v>
      </c>
      <c r="AO324" s="30">
        <f t="shared" si="51"/>
        <v>37.96455132333687</v>
      </c>
      <c r="AP324" s="31">
        <f t="shared" si="54"/>
        <v>26.185689204935557</v>
      </c>
      <c r="AQ324" s="31">
        <f t="shared" si="52"/>
        <v>37.96455132333687</v>
      </c>
    </row>
    <row r="325" spans="2:43" ht="28">
      <c r="B325" s="30" t="s">
        <v>1382</v>
      </c>
      <c r="C325" s="73"/>
      <c r="D325" s="30" t="s">
        <v>1383</v>
      </c>
      <c r="E325" s="30">
        <v>90</v>
      </c>
      <c r="F325" s="30">
        <v>2</v>
      </c>
      <c r="G325" s="67" t="str">
        <f t="shared" si="55"/>
        <v>90-2</v>
      </c>
      <c r="H325" s="2">
        <v>16</v>
      </c>
      <c r="I325" s="2">
        <v>20</v>
      </c>
      <c r="J325" s="68" t="str">
        <f>IF(((VLOOKUP($G325,[1]Depth_Lookup!$A$3:$J$561,9,FALSE))-(I325/100))&gt;=0,"Good","Too Long")</f>
        <v>Good</v>
      </c>
      <c r="K325" s="69">
        <f>(VLOOKUP($G325,Depth_Lookup!$A$3:$J$561,10,FALSE))+(H325/100)</f>
        <v>246.82</v>
      </c>
      <c r="L325" s="69">
        <f>(VLOOKUP($G325,Depth_Lookup!$A$3:$J$561,10,FALSE))+(I325/100)</f>
        <v>246.85999999999999</v>
      </c>
      <c r="M325" s="34" t="s">
        <v>243</v>
      </c>
      <c r="N325" s="1" t="s">
        <v>155</v>
      </c>
      <c r="O325" s="30" t="s">
        <v>153</v>
      </c>
      <c r="P325" s="30" t="s">
        <v>201</v>
      </c>
      <c r="Q325" s="31">
        <f>VLOOKUP(P325,[1]definitions_list_lookup!$AT$3:$AU$5,2,FALSE)</f>
        <v>0</v>
      </c>
      <c r="R325" s="30">
        <v>2.7</v>
      </c>
      <c r="S325" s="30" t="s">
        <v>258</v>
      </c>
      <c r="T325" s="31">
        <f>VLOOKUP(S325,[1]definitions_list_lookup!$AI$12:$AJ$17,2,FALSE)</f>
        <v>3</v>
      </c>
      <c r="Y325" s="30" t="s">
        <v>1388</v>
      </c>
      <c r="Z325" s="30" t="s">
        <v>243</v>
      </c>
      <c r="AB325" s="30"/>
      <c r="AG325" s="30">
        <v>37</v>
      </c>
      <c r="AH325" s="30">
        <v>90</v>
      </c>
      <c r="AI325" s="30">
        <v>16</v>
      </c>
      <c r="AJ325" s="30">
        <v>0</v>
      </c>
      <c r="AK325" s="30">
        <f t="shared" si="56"/>
        <v>-110.83302010875659</v>
      </c>
      <c r="AL325" s="30">
        <f t="shared" si="49"/>
        <v>249.16697989124341</v>
      </c>
      <c r="AM325" s="30">
        <f t="shared" si="53"/>
        <v>51.121910186380134</v>
      </c>
      <c r="AN325" s="30">
        <f t="shared" si="50"/>
        <v>339.16697989124339</v>
      </c>
      <c r="AO325" s="30">
        <f t="shared" si="51"/>
        <v>38.878089813619866</v>
      </c>
      <c r="AP325" s="31">
        <f t="shared" si="54"/>
        <v>69.166979891243415</v>
      </c>
      <c r="AQ325" s="31">
        <f t="shared" si="52"/>
        <v>38.878089813619866</v>
      </c>
    </row>
    <row r="326" spans="2:43">
      <c r="B326" s="30" t="s">
        <v>1382</v>
      </c>
      <c r="C326" s="73"/>
      <c r="D326" s="30" t="s">
        <v>1383</v>
      </c>
      <c r="E326" s="30">
        <v>90</v>
      </c>
      <c r="F326" s="30">
        <v>2</v>
      </c>
      <c r="G326" s="67" t="str">
        <f t="shared" si="55"/>
        <v>90-2</v>
      </c>
      <c r="H326" s="2">
        <v>74.5</v>
      </c>
      <c r="I326" s="2">
        <v>75.3</v>
      </c>
      <c r="J326" s="68" t="str">
        <f>IF(((VLOOKUP($G326,[1]Depth_Lookup!$A$3:$J$561,9,FALSE))-(I326/100))&gt;=0,"Good","Too Long")</f>
        <v>Good</v>
      </c>
      <c r="K326" s="69">
        <f>(VLOOKUP($G326,Depth_Lookup!$A$3:$J$561,10,FALSE))+(H326/100)</f>
        <v>247.405</v>
      </c>
      <c r="L326" s="69">
        <f>(VLOOKUP($G326,Depth_Lookup!$A$3:$J$561,10,FALSE))+(I326/100)</f>
        <v>247.41299999999998</v>
      </c>
      <c r="M326" s="34" t="s">
        <v>244</v>
      </c>
      <c r="N326" s="1"/>
      <c r="Q326" s="31" t="e">
        <f>VLOOKUP(P326,[1]definitions_list_lookup!$AT$3:$AU$5,2,FALSE)</f>
        <v>#N/A</v>
      </c>
      <c r="R326" s="30">
        <v>0.5</v>
      </c>
      <c r="S326" s="30" t="s">
        <v>158</v>
      </c>
      <c r="T326" s="31">
        <f>VLOOKUP(S326,[1]definitions_list_lookup!$AI$12:$AJ$17,2,FALSE)</f>
        <v>1</v>
      </c>
      <c r="X326" s="30">
        <v>0.6</v>
      </c>
      <c r="Y326" s="30" t="s">
        <v>1389</v>
      </c>
      <c r="Z326" s="30" t="s">
        <v>244</v>
      </c>
      <c r="AB326" s="30"/>
      <c r="AG326" s="30">
        <v>53</v>
      </c>
      <c r="AH326" s="30">
        <v>90</v>
      </c>
      <c r="AI326" s="30">
        <v>60</v>
      </c>
      <c r="AJ326" s="30">
        <v>0</v>
      </c>
      <c r="AK326" s="30">
        <f t="shared" si="56"/>
        <v>-142.54175858266535</v>
      </c>
      <c r="AL326" s="30">
        <f t="shared" si="49"/>
        <v>217.45824141733465</v>
      </c>
      <c r="AM326" s="30">
        <f t="shared" si="53"/>
        <v>24.621929730352804</v>
      </c>
      <c r="AN326" s="30">
        <f t="shared" si="50"/>
        <v>307.45824141733465</v>
      </c>
      <c r="AO326" s="30">
        <f t="shared" si="51"/>
        <v>65.378070269647196</v>
      </c>
      <c r="AP326" s="31">
        <f t="shared" si="54"/>
        <v>37.458241417334648</v>
      </c>
      <c r="AQ326" s="31">
        <f t="shared" si="52"/>
        <v>65.378070269647196</v>
      </c>
    </row>
    <row r="327" spans="2:43">
      <c r="B327" s="30" t="s">
        <v>1382</v>
      </c>
      <c r="C327" s="73"/>
      <c r="D327" s="30" t="s">
        <v>1383</v>
      </c>
      <c r="E327" s="30">
        <v>90</v>
      </c>
      <c r="F327" s="30">
        <v>3</v>
      </c>
      <c r="G327" s="67" t="str">
        <f t="shared" si="55"/>
        <v>90-3</v>
      </c>
      <c r="H327" s="2">
        <v>24.4</v>
      </c>
      <c r="I327" s="2">
        <v>25.4</v>
      </c>
      <c r="J327" s="68" t="str">
        <f>IF(((VLOOKUP($G327,[1]Depth_Lookup!$A$3:$J$561,9,FALSE))-(I327/100))&gt;=0,"Good","Too Long")</f>
        <v>Good</v>
      </c>
      <c r="K327" s="69">
        <f>(VLOOKUP($G327,Depth_Lookup!$A$3:$J$561,10,FALSE))+(H327/100)</f>
        <v>247.809</v>
      </c>
      <c r="L327" s="69">
        <f>(VLOOKUP($G327,Depth_Lookup!$A$3:$J$561,10,FALSE))+(I327/100)</f>
        <v>247.81899999999999</v>
      </c>
      <c r="M327" s="34" t="s">
        <v>244</v>
      </c>
      <c r="N327" s="1"/>
      <c r="Q327" s="31" t="e">
        <f>VLOOKUP(P327,[1]definitions_list_lookup!$AT$3:$AU$5,2,FALSE)</f>
        <v>#N/A</v>
      </c>
      <c r="R327" s="30">
        <v>0.5</v>
      </c>
      <c r="S327" s="30" t="s">
        <v>158</v>
      </c>
      <c r="T327" s="31">
        <f>VLOOKUP(S327,[1]definitions_list_lookup!$AI$12:$AJ$17,2,FALSE)</f>
        <v>1</v>
      </c>
      <c r="Z327" s="30" t="s">
        <v>244</v>
      </c>
      <c r="AB327" s="30"/>
      <c r="AG327" s="30">
        <v>42</v>
      </c>
      <c r="AH327" s="30">
        <v>90</v>
      </c>
      <c r="AI327" s="30">
        <v>67</v>
      </c>
      <c r="AJ327" s="30">
        <v>0</v>
      </c>
      <c r="AK327" s="30">
        <f t="shared" si="56"/>
        <v>-159.0832017789694</v>
      </c>
      <c r="AL327" s="30">
        <f t="shared" si="49"/>
        <v>200.9167982210306</v>
      </c>
      <c r="AM327" s="30">
        <f t="shared" si="53"/>
        <v>21.628417998173123</v>
      </c>
      <c r="AN327" s="30">
        <f t="shared" si="50"/>
        <v>290.9167982210306</v>
      </c>
      <c r="AO327" s="30">
        <f t="shared" si="51"/>
        <v>68.37158200182688</v>
      </c>
      <c r="AP327" s="31">
        <f t="shared" si="54"/>
        <v>20.916798221030604</v>
      </c>
      <c r="AQ327" s="31">
        <f t="shared" si="52"/>
        <v>68.37158200182688</v>
      </c>
    </row>
    <row r="328" spans="2:43">
      <c r="B328" s="30" t="s">
        <v>1382</v>
      </c>
      <c r="C328" s="73"/>
      <c r="D328" s="30" t="s">
        <v>1383</v>
      </c>
      <c r="E328" s="30">
        <v>91</v>
      </c>
      <c r="F328" s="30">
        <v>1</v>
      </c>
      <c r="G328" s="67" t="str">
        <f t="shared" si="55"/>
        <v>91-1</v>
      </c>
      <c r="H328" s="2">
        <v>52.3</v>
      </c>
      <c r="I328" s="2">
        <v>52.7</v>
      </c>
      <c r="J328" s="68" t="str">
        <f>IF(((VLOOKUP($G328,[1]Depth_Lookup!$A$3:$J$561,9,FALSE))-(I328/100))&gt;=0,"Good","Too Long")</f>
        <v>Good</v>
      </c>
      <c r="K328" s="69">
        <f>(VLOOKUP($G328,Depth_Lookup!$A$3:$J$561,10,FALSE))+(H328/100)</f>
        <v>249.22299999999998</v>
      </c>
      <c r="L328" s="69">
        <f>(VLOOKUP($G328,Depth_Lookup!$A$3:$J$561,10,FALSE))+(I328/100)</f>
        <v>249.22699999999998</v>
      </c>
      <c r="M328" s="34" t="s">
        <v>244</v>
      </c>
      <c r="N328" s="1"/>
      <c r="Q328" s="31" t="e">
        <f>VLOOKUP(P328,[1]definitions_list_lookup!$AT$3:$AU$5,2,FALSE)</f>
        <v>#N/A</v>
      </c>
      <c r="R328" s="30">
        <v>0.2</v>
      </c>
      <c r="S328" s="30" t="s">
        <v>158</v>
      </c>
      <c r="T328" s="31">
        <f>VLOOKUP(S328,[1]definitions_list_lookup!$AI$12:$AJ$17,2,FALSE)</f>
        <v>1</v>
      </c>
      <c r="Z328" s="30" t="s">
        <v>244</v>
      </c>
      <c r="AB328" s="30"/>
      <c r="AG328" s="30">
        <v>53</v>
      </c>
      <c r="AH328" s="30">
        <v>90</v>
      </c>
      <c r="AI328" s="30">
        <v>51</v>
      </c>
      <c r="AJ328" s="30">
        <v>180</v>
      </c>
      <c r="AK328" s="30">
        <f t="shared" si="56"/>
        <v>-47.059920700619358</v>
      </c>
      <c r="AL328" s="30">
        <f t="shared" si="49"/>
        <v>312.94007929938061</v>
      </c>
      <c r="AM328" s="30">
        <f t="shared" si="53"/>
        <v>28.883400255933982</v>
      </c>
      <c r="AN328" s="30">
        <f t="shared" si="50"/>
        <v>42.940079299380642</v>
      </c>
      <c r="AO328" s="30">
        <f t="shared" si="51"/>
        <v>61.116599744066022</v>
      </c>
      <c r="AP328" s="31">
        <f t="shared" si="54"/>
        <v>132.94007929938061</v>
      </c>
      <c r="AQ328" s="31">
        <f t="shared" si="52"/>
        <v>61.116599744066022</v>
      </c>
    </row>
    <row r="329" spans="2:43">
      <c r="B329" s="30" t="s">
        <v>1382</v>
      </c>
      <c r="C329" s="73"/>
      <c r="D329" s="30" t="s">
        <v>1383</v>
      </c>
      <c r="E329" s="30">
        <v>91</v>
      </c>
      <c r="F329" s="30">
        <v>1</v>
      </c>
      <c r="G329" s="67" t="str">
        <f t="shared" si="55"/>
        <v>91-1</v>
      </c>
      <c r="H329" s="2">
        <v>77.5</v>
      </c>
      <c r="I329" s="2">
        <v>78.099999999999994</v>
      </c>
      <c r="J329" s="68" t="str">
        <f>IF(((VLOOKUP($G329,[1]Depth_Lookup!$A$3:$J$561,9,FALSE))-(I329/100))&gt;=0,"Good","Too Long")</f>
        <v>Good</v>
      </c>
      <c r="K329" s="69">
        <f>(VLOOKUP($G329,Depth_Lookup!$A$3:$J$561,10,FALSE))+(H329/100)</f>
        <v>249.47499999999999</v>
      </c>
      <c r="L329" s="69">
        <f>(VLOOKUP($G329,Depth_Lookup!$A$3:$J$561,10,FALSE))+(I329/100)</f>
        <v>249.48099999999999</v>
      </c>
      <c r="M329" s="34" t="s">
        <v>244</v>
      </c>
      <c r="N329" s="1"/>
      <c r="Q329" s="31" t="e">
        <f>VLOOKUP(P329,[1]definitions_list_lookup!$AT$3:$AU$5,2,FALSE)</f>
        <v>#N/A</v>
      </c>
      <c r="R329" s="30">
        <v>0.4</v>
      </c>
      <c r="S329" s="30" t="s">
        <v>158</v>
      </c>
      <c r="T329" s="31">
        <f>VLOOKUP(S329,[1]definitions_list_lookup!$AI$12:$AJ$17,2,FALSE)</f>
        <v>1</v>
      </c>
      <c r="Z329" s="30" t="s">
        <v>244</v>
      </c>
      <c r="AB329" s="30"/>
      <c r="AG329" s="30">
        <v>56</v>
      </c>
      <c r="AH329" s="30">
        <v>90</v>
      </c>
      <c r="AI329" s="30">
        <v>44</v>
      </c>
      <c r="AJ329" s="30">
        <v>180</v>
      </c>
      <c r="AK329" s="30">
        <f t="shared" si="56"/>
        <v>-56.921174752393654</v>
      </c>
      <c r="AL329" s="30">
        <f t="shared" si="49"/>
        <v>303.07882524760635</v>
      </c>
      <c r="AM329" s="30">
        <f t="shared" si="53"/>
        <v>29.474460796502754</v>
      </c>
      <c r="AN329" s="30">
        <f t="shared" si="50"/>
        <v>33.078825247606346</v>
      </c>
      <c r="AO329" s="30">
        <f t="shared" si="51"/>
        <v>60.525539203497246</v>
      </c>
      <c r="AP329" s="31">
        <f t="shared" si="54"/>
        <v>123.07882524760635</v>
      </c>
      <c r="AQ329" s="31">
        <f t="shared" si="52"/>
        <v>60.525539203497246</v>
      </c>
    </row>
    <row r="330" spans="2:43">
      <c r="B330" s="30" t="s">
        <v>1382</v>
      </c>
      <c r="C330" s="73"/>
      <c r="D330" s="30" t="s">
        <v>1383</v>
      </c>
      <c r="E330" s="30">
        <v>91</v>
      </c>
      <c r="F330" s="30">
        <v>4</v>
      </c>
      <c r="G330" s="67" t="str">
        <f t="shared" si="55"/>
        <v>91-4</v>
      </c>
      <c r="H330" s="2">
        <v>34.5</v>
      </c>
      <c r="I330" s="2">
        <v>35</v>
      </c>
      <c r="J330" s="68" t="str">
        <f>IF(((VLOOKUP($G330,[1]Depth_Lookup!$A$3:$J$561,9,FALSE))-(I330/100))&gt;=0,"Good","Too Long")</f>
        <v>Good</v>
      </c>
      <c r="K330" s="69">
        <f>(VLOOKUP($G330,Depth_Lookup!$A$3:$J$561,10,FALSE))+(H330/100)</f>
        <v>251.37</v>
      </c>
      <c r="L330" s="69">
        <f>(VLOOKUP($G330,Depth_Lookup!$A$3:$J$561,10,FALSE))+(I330/100)</f>
        <v>251.375</v>
      </c>
      <c r="M330" s="34" t="s">
        <v>244</v>
      </c>
      <c r="N330" s="1"/>
      <c r="Q330" s="31" t="e">
        <f>VLOOKUP(P330,[1]definitions_list_lookup!$AT$3:$AU$5,2,FALSE)</f>
        <v>#N/A</v>
      </c>
      <c r="R330" s="30">
        <v>0.4</v>
      </c>
      <c r="S330" s="30" t="s">
        <v>158</v>
      </c>
      <c r="T330" s="31">
        <f>VLOOKUP(S330,[1]definitions_list_lookup!$AI$12:$AJ$17,2,FALSE)</f>
        <v>1</v>
      </c>
      <c r="Z330" s="30" t="s">
        <v>244</v>
      </c>
      <c r="AB330" s="30"/>
      <c r="AG330" s="30">
        <v>41</v>
      </c>
      <c r="AH330" s="30">
        <v>90</v>
      </c>
      <c r="AI330" s="30">
        <v>11</v>
      </c>
      <c r="AJ330" s="30">
        <v>0</v>
      </c>
      <c r="AK330" s="30">
        <f t="shared" si="56"/>
        <v>-102.60450099782672</v>
      </c>
      <c r="AL330" s="30">
        <f t="shared" si="49"/>
        <v>257.39549900217327</v>
      </c>
      <c r="AM330" s="30">
        <f t="shared" si="53"/>
        <v>48.30681199487681</v>
      </c>
      <c r="AN330" s="30">
        <f t="shared" si="50"/>
        <v>347.39549900217327</v>
      </c>
      <c r="AO330" s="30">
        <f t="shared" si="51"/>
        <v>41.69318800512319</v>
      </c>
      <c r="AP330" s="31">
        <f t="shared" si="54"/>
        <v>77.395499002173267</v>
      </c>
      <c r="AQ330" s="31">
        <f t="shared" si="52"/>
        <v>41.69318800512319</v>
      </c>
    </row>
    <row r="331" spans="2:43" ht="28">
      <c r="B331" s="30" t="s">
        <v>1382</v>
      </c>
      <c r="C331" s="73"/>
      <c r="D331" s="30" t="s">
        <v>1383</v>
      </c>
      <c r="E331" s="30">
        <v>92</v>
      </c>
      <c r="F331" s="30">
        <v>2</v>
      </c>
      <c r="G331" s="67" t="str">
        <f t="shared" si="55"/>
        <v>92-2</v>
      </c>
      <c r="H331" s="2">
        <v>0</v>
      </c>
      <c r="I331" s="2">
        <v>13</v>
      </c>
      <c r="J331" s="68" t="str">
        <f>IF(((VLOOKUP($G331,[1]Depth_Lookup!$A$3:$J$561,9,FALSE))-(I331/100))&gt;=0,"Good","Too Long")</f>
        <v>Good</v>
      </c>
      <c r="K331" s="69">
        <f>(VLOOKUP($G331,Depth_Lookup!$A$3:$J$561,10,FALSE))+(H331/100)</f>
        <v>252.61</v>
      </c>
      <c r="L331" s="69">
        <f>(VLOOKUP($G331,Depth_Lookup!$A$3:$J$561,10,FALSE))+(I331/100)</f>
        <v>252.74</v>
      </c>
      <c r="M331" s="34" t="s">
        <v>243</v>
      </c>
      <c r="N331" s="1" t="s">
        <v>155</v>
      </c>
      <c r="O331" s="30" t="s">
        <v>152</v>
      </c>
      <c r="P331" s="30" t="s">
        <v>202</v>
      </c>
      <c r="Q331" s="31">
        <f>VLOOKUP(P331,[1]definitions_list_lookup!$AT$3:$AU$5,2,FALSE)</f>
        <v>1</v>
      </c>
      <c r="R331" s="30">
        <v>13</v>
      </c>
      <c r="S331" s="30" t="s">
        <v>258</v>
      </c>
      <c r="T331" s="31">
        <f>VLOOKUP(S331,[1]definitions_list_lookup!$AI$12:$AJ$17,2,FALSE)</f>
        <v>3</v>
      </c>
      <c r="Z331" s="30" t="s">
        <v>243</v>
      </c>
      <c r="AB331" s="30" t="s">
        <v>1511</v>
      </c>
      <c r="AG331" s="30">
        <v>8</v>
      </c>
      <c r="AH331" s="30">
        <v>270</v>
      </c>
      <c r="AI331" s="30">
        <v>31</v>
      </c>
      <c r="AJ331" s="30">
        <v>180</v>
      </c>
      <c r="AK331" s="30">
        <f t="shared" si="56"/>
        <v>13.164767683348089</v>
      </c>
      <c r="AL331" s="30">
        <f t="shared" si="49"/>
        <v>13.164767683348089</v>
      </c>
      <c r="AM331" s="30">
        <f t="shared" si="53"/>
        <v>58.322179086857105</v>
      </c>
      <c r="AN331" s="30">
        <f t="shared" si="50"/>
        <v>103.16476768334809</v>
      </c>
      <c r="AO331" s="30">
        <f t="shared" si="51"/>
        <v>31.677820913142895</v>
      </c>
      <c r="AP331" s="31">
        <f t="shared" si="54"/>
        <v>193.16476768334809</v>
      </c>
      <c r="AQ331" s="31">
        <f t="shared" si="52"/>
        <v>31.677820913142895</v>
      </c>
    </row>
    <row r="332" spans="2:43" ht="28">
      <c r="B332" s="30" t="s">
        <v>1382</v>
      </c>
      <c r="C332" s="73"/>
      <c r="D332" s="30" t="s">
        <v>1383</v>
      </c>
      <c r="E332" s="30">
        <v>92</v>
      </c>
      <c r="F332" s="30">
        <v>2</v>
      </c>
      <c r="G332" s="67" t="str">
        <f t="shared" si="55"/>
        <v>92-2</v>
      </c>
      <c r="H332" s="2">
        <v>25.5</v>
      </c>
      <c r="I332" s="2">
        <v>26.4</v>
      </c>
      <c r="J332" s="68" t="str">
        <f>IF(((VLOOKUP($G332,[1]Depth_Lookup!$A$3:$J$561,9,FALSE))-(I332/100))&gt;=0,"Good","Too Long")</f>
        <v>Good</v>
      </c>
      <c r="K332" s="69">
        <f>(VLOOKUP($G332,Depth_Lookup!$A$3:$J$561,10,FALSE))+(H332/100)</f>
        <v>252.86500000000001</v>
      </c>
      <c r="L332" s="69">
        <f>(VLOOKUP($G332,Depth_Lookup!$A$3:$J$561,10,FALSE))+(I332/100)</f>
        <v>252.87400000000002</v>
      </c>
      <c r="M332" s="34" t="s">
        <v>243</v>
      </c>
      <c r="N332" s="1" t="s">
        <v>155</v>
      </c>
      <c r="O332" s="30" t="s">
        <v>153</v>
      </c>
      <c r="P332" s="30" t="s">
        <v>201</v>
      </c>
      <c r="Q332" s="31">
        <f>VLOOKUP(P332,[1]definitions_list_lookup!$AT$3:$AU$5,2,FALSE)</f>
        <v>0</v>
      </c>
      <c r="R332" s="30">
        <v>7</v>
      </c>
      <c r="S332" s="30" t="s">
        <v>258</v>
      </c>
      <c r="T332" s="31">
        <f>VLOOKUP(S332,[1]definitions_list_lookup!$AI$12:$AJ$17,2,FALSE)</f>
        <v>3</v>
      </c>
      <c r="AB332" s="30"/>
      <c r="AG332" s="30">
        <v>29</v>
      </c>
      <c r="AH332" s="30">
        <v>270</v>
      </c>
      <c r="AI332" s="30">
        <v>27</v>
      </c>
      <c r="AJ332" s="30">
        <v>180</v>
      </c>
      <c r="AK332" s="30">
        <f t="shared" si="56"/>
        <v>47.41052278447836</v>
      </c>
      <c r="AL332" s="30">
        <f t="shared" si="49"/>
        <v>47.41052278447836</v>
      </c>
      <c r="AM332" s="30">
        <f t="shared" si="53"/>
        <v>53.023513544242491</v>
      </c>
      <c r="AN332" s="30">
        <f t="shared" si="50"/>
        <v>137.41052278447836</v>
      </c>
      <c r="AO332" s="30">
        <f t="shared" si="51"/>
        <v>36.976486455757509</v>
      </c>
      <c r="AP332" s="31">
        <f t="shared" si="54"/>
        <v>227.41052278447836</v>
      </c>
      <c r="AQ332" s="31">
        <f t="shared" si="52"/>
        <v>36.976486455757509</v>
      </c>
    </row>
    <row r="333" spans="2:43">
      <c r="B333" s="30" t="s">
        <v>1382</v>
      </c>
      <c r="C333" s="73"/>
      <c r="D333" s="30" t="s">
        <v>1383</v>
      </c>
      <c r="E333" s="30">
        <v>92</v>
      </c>
      <c r="F333" s="30">
        <v>2</v>
      </c>
      <c r="G333" s="67" t="str">
        <f t="shared" si="55"/>
        <v>92-2</v>
      </c>
      <c r="H333" s="2">
        <v>42.9</v>
      </c>
      <c r="I333" s="2">
        <v>43.6</v>
      </c>
      <c r="J333" s="68" t="str">
        <f>IF(((VLOOKUP($G333,[1]Depth_Lookup!$A$3:$J$561,9,FALSE))-(I333/100))&gt;=0,"Good","Too Long")</f>
        <v>Good</v>
      </c>
      <c r="K333" s="69">
        <f>(VLOOKUP($G333,Depth_Lookup!$A$3:$J$561,10,FALSE))+(H333/100)</f>
        <v>253.03900000000002</v>
      </c>
      <c r="L333" s="69">
        <f>(VLOOKUP($G333,Depth_Lookup!$A$3:$J$561,10,FALSE))+(I333/100)</f>
        <v>253.04600000000002</v>
      </c>
      <c r="M333" s="34" t="s">
        <v>244</v>
      </c>
      <c r="N333" s="1"/>
      <c r="Q333" s="31" t="e">
        <f>VLOOKUP(P333,[1]definitions_list_lookup!$AT$3:$AU$5,2,FALSE)</f>
        <v>#N/A</v>
      </c>
      <c r="R333" s="30">
        <v>0.5</v>
      </c>
      <c r="S333" s="30" t="s">
        <v>158</v>
      </c>
      <c r="T333" s="31">
        <f>VLOOKUP(S333,[1]definitions_list_lookup!$AI$12:$AJ$17,2,FALSE)</f>
        <v>1</v>
      </c>
      <c r="Y333" s="30" t="s">
        <v>1389</v>
      </c>
      <c r="Z333" s="30" t="s">
        <v>244</v>
      </c>
      <c r="AB333" s="30"/>
      <c r="AG333" s="30">
        <v>43</v>
      </c>
      <c r="AH333" s="30">
        <v>90</v>
      </c>
      <c r="AI333" s="30">
        <v>40</v>
      </c>
      <c r="AJ333" s="30">
        <v>180</v>
      </c>
      <c r="AK333" s="30">
        <f t="shared" si="56"/>
        <v>-48.018353308080464</v>
      </c>
      <c r="AL333" s="30">
        <f t="shared" si="49"/>
        <v>311.98164669191954</v>
      </c>
      <c r="AM333" s="30">
        <f t="shared" si="53"/>
        <v>38.560278407628466</v>
      </c>
      <c r="AN333" s="30">
        <f t="shared" si="50"/>
        <v>41.981646691919536</v>
      </c>
      <c r="AO333" s="30">
        <f t="shared" si="51"/>
        <v>51.439721592371534</v>
      </c>
      <c r="AP333" s="31">
        <f t="shared" si="54"/>
        <v>131.98164669191954</v>
      </c>
      <c r="AQ333" s="31">
        <f t="shared" si="52"/>
        <v>51.439721592371534</v>
      </c>
    </row>
    <row r="334" spans="2:43">
      <c r="B334" s="30" t="s">
        <v>1382</v>
      </c>
      <c r="C334" s="73"/>
      <c r="D334" s="30" t="s">
        <v>1383</v>
      </c>
      <c r="E334" s="30">
        <v>92</v>
      </c>
      <c r="F334" s="30">
        <v>2</v>
      </c>
      <c r="G334" s="67" t="str">
        <f t="shared" si="55"/>
        <v>92-2</v>
      </c>
      <c r="H334" s="2">
        <v>53.4</v>
      </c>
      <c r="I334" s="2">
        <v>53.7</v>
      </c>
      <c r="J334" s="68" t="str">
        <f>IF(((VLOOKUP($G334,[1]Depth_Lookup!$A$3:$J$561,9,FALSE))-(I334/100))&gt;=0,"Good","Too Long")</f>
        <v>Good</v>
      </c>
      <c r="K334" s="69">
        <f>(VLOOKUP($G334,Depth_Lookup!$A$3:$J$561,10,FALSE))+(H334/100)</f>
        <v>253.14400000000001</v>
      </c>
      <c r="L334" s="69">
        <f>(VLOOKUP($G334,Depth_Lookup!$A$3:$J$561,10,FALSE))+(I334/100)</f>
        <v>253.14700000000002</v>
      </c>
      <c r="M334" s="34" t="s">
        <v>244</v>
      </c>
      <c r="N334" s="1"/>
      <c r="Q334" s="31" t="e">
        <f>VLOOKUP(P334,[1]definitions_list_lookup!$AT$3:$AU$5,2,FALSE)</f>
        <v>#N/A</v>
      </c>
      <c r="R334" s="30">
        <v>0.1</v>
      </c>
      <c r="S334" s="30" t="s">
        <v>158</v>
      </c>
      <c r="T334" s="31">
        <f>VLOOKUP(S334,[1]definitions_list_lookup!$AI$12:$AJ$17,2,FALSE)</f>
        <v>1</v>
      </c>
      <c r="Z334" s="30" t="s">
        <v>244</v>
      </c>
      <c r="AB334" s="30"/>
      <c r="AG334" s="30">
        <v>50</v>
      </c>
      <c r="AH334" s="30">
        <v>90</v>
      </c>
      <c r="AI334" s="30">
        <v>38</v>
      </c>
      <c r="AJ334" s="30">
        <v>0</v>
      </c>
      <c r="AK334" s="30">
        <f t="shared" si="56"/>
        <v>-123.24790630725812</v>
      </c>
      <c r="AL334" s="30">
        <f t="shared" si="49"/>
        <v>236.75209369274188</v>
      </c>
      <c r="AM334" s="30">
        <f t="shared" si="53"/>
        <v>35.059036552020387</v>
      </c>
      <c r="AN334" s="30">
        <f t="shared" si="50"/>
        <v>326.75209369274188</v>
      </c>
      <c r="AO334" s="30">
        <f t="shared" si="51"/>
        <v>54.940963447979613</v>
      </c>
      <c r="AP334" s="31">
        <f t="shared" si="54"/>
        <v>56.75209369274188</v>
      </c>
      <c r="AQ334" s="31">
        <f t="shared" si="52"/>
        <v>54.940963447979613</v>
      </c>
    </row>
    <row r="335" spans="2:43">
      <c r="B335" s="30" t="s">
        <v>1382</v>
      </c>
      <c r="C335" s="73"/>
      <c r="D335" s="30" t="s">
        <v>1383</v>
      </c>
      <c r="E335" s="30">
        <v>92</v>
      </c>
      <c r="F335" s="30">
        <v>3</v>
      </c>
      <c r="G335" s="67" t="str">
        <f t="shared" si="55"/>
        <v>92-3</v>
      </c>
      <c r="H335" s="2">
        <v>32</v>
      </c>
      <c r="I335" s="2">
        <v>32.5</v>
      </c>
      <c r="J335" s="68" t="str">
        <f>IF(((VLOOKUP($G335,[1]Depth_Lookup!$A$3:$J$561,9,FALSE))-(I335/100))&gt;=0,"Good","Too Long")</f>
        <v>Good</v>
      </c>
      <c r="K335" s="69">
        <f>(VLOOKUP($G335,Depth_Lookup!$A$3:$J$561,10,FALSE))+(H335/100)</f>
        <v>253.63499999999999</v>
      </c>
      <c r="L335" s="69">
        <f>(VLOOKUP($G335,Depth_Lookup!$A$3:$J$561,10,FALSE))+(I335/100)</f>
        <v>253.64</v>
      </c>
      <c r="M335" s="34" t="s">
        <v>244</v>
      </c>
      <c r="N335" s="1"/>
      <c r="Q335" s="31" t="e">
        <f>VLOOKUP(P335,[1]definitions_list_lookup!$AT$3:$AU$5,2,FALSE)</f>
        <v>#N/A</v>
      </c>
      <c r="R335" s="30">
        <v>0.5</v>
      </c>
      <c r="S335" s="30" t="s">
        <v>158</v>
      </c>
      <c r="T335" s="31">
        <f>VLOOKUP(S335,[1]definitions_list_lookup!$AI$12:$AJ$17,2,FALSE)</f>
        <v>1</v>
      </c>
      <c r="AB335" s="30" t="s">
        <v>1512</v>
      </c>
      <c r="AG335" s="30">
        <v>24</v>
      </c>
      <c r="AH335" s="30">
        <v>270</v>
      </c>
      <c r="AI335" s="30">
        <v>43</v>
      </c>
      <c r="AJ335" s="30">
        <v>180</v>
      </c>
      <c r="AK335" s="30">
        <f t="shared" si="56"/>
        <v>25.522110281194841</v>
      </c>
      <c r="AL335" s="30">
        <f t="shared" si="49"/>
        <v>25.522110281194841</v>
      </c>
      <c r="AM335" s="30">
        <f t="shared" si="53"/>
        <v>44.060337247402238</v>
      </c>
      <c r="AN335" s="30">
        <f t="shared" si="50"/>
        <v>115.52211028119484</v>
      </c>
      <c r="AO335" s="30">
        <f t="shared" si="51"/>
        <v>45.939662752597762</v>
      </c>
      <c r="AP335" s="31">
        <f t="shared" si="54"/>
        <v>205.52211028119484</v>
      </c>
      <c r="AQ335" s="31">
        <f t="shared" si="52"/>
        <v>45.939662752597762</v>
      </c>
    </row>
    <row r="336" spans="2:43">
      <c r="B336" s="30" t="s">
        <v>1382</v>
      </c>
      <c r="C336" s="73"/>
      <c r="D336" s="30" t="s">
        <v>1383</v>
      </c>
      <c r="E336" s="30">
        <v>92</v>
      </c>
      <c r="F336" s="30">
        <v>3</v>
      </c>
      <c r="G336" s="67" t="str">
        <f t="shared" si="55"/>
        <v>92-3</v>
      </c>
      <c r="H336" s="2">
        <v>33</v>
      </c>
      <c r="I336" s="2">
        <v>33.6</v>
      </c>
      <c r="J336" s="68" t="str">
        <f>IF(((VLOOKUP($G336,[1]Depth_Lookup!$A$3:$J$561,9,FALSE))-(I336/100))&gt;=0,"Good","Too Long")</f>
        <v>Good</v>
      </c>
      <c r="K336" s="69">
        <f>(VLOOKUP($G336,Depth_Lookup!$A$3:$J$561,10,FALSE))+(H336/100)</f>
        <v>253.64500000000001</v>
      </c>
      <c r="L336" s="69">
        <f>(VLOOKUP($G336,Depth_Lookup!$A$3:$J$561,10,FALSE))+(I336/100)</f>
        <v>253.65100000000001</v>
      </c>
      <c r="M336" s="34" t="s">
        <v>244</v>
      </c>
      <c r="N336" s="1"/>
      <c r="Q336" s="31" t="e">
        <f>VLOOKUP(P336,[1]definitions_list_lookup!$AT$3:$AU$5,2,FALSE)</f>
        <v>#N/A</v>
      </c>
      <c r="R336" s="30">
        <v>0.3</v>
      </c>
      <c r="S336" s="30" t="s">
        <v>158</v>
      </c>
      <c r="T336" s="31">
        <f>VLOOKUP(S336,[1]definitions_list_lookup!$AI$12:$AJ$17,2,FALSE)</f>
        <v>1</v>
      </c>
      <c r="Z336" s="30" t="s">
        <v>244</v>
      </c>
      <c r="AB336" s="30" t="s">
        <v>1513</v>
      </c>
      <c r="AG336" s="30">
        <v>51</v>
      </c>
      <c r="AH336" s="30">
        <v>90</v>
      </c>
      <c r="AI336" s="30">
        <v>28</v>
      </c>
      <c r="AJ336" s="30">
        <v>0</v>
      </c>
      <c r="AK336" s="30">
        <f t="shared" si="56"/>
        <v>-113.29525215143448</v>
      </c>
      <c r="AL336" s="30">
        <f t="shared" si="49"/>
        <v>246.70474784856552</v>
      </c>
      <c r="AM336" s="30">
        <f t="shared" si="53"/>
        <v>36.640754884450935</v>
      </c>
      <c r="AN336" s="30">
        <f t="shared" si="50"/>
        <v>336.70474784856549</v>
      </c>
      <c r="AO336" s="30">
        <f t="shared" si="51"/>
        <v>53.359245115549065</v>
      </c>
      <c r="AP336" s="31">
        <f t="shared" si="54"/>
        <v>66.704747848565518</v>
      </c>
      <c r="AQ336" s="31">
        <f t="shared" si="52"/>
        <v>53.359245115549065</v>
      </c>
    </row>
    <row r="337" spans="1:43">
      <c r="B337" s="30" t="s">
        <v>1382</v>
      </c>
      <c r="C337" s="73"/>
      <c r="D337" s="30" t="s">
        <v>1383</v>
      </c>
      <c r="E337" s="30">
        <v>92</v>
      </c>
      <c r="F337" s="30">
        <v>3</v>
      </c>
      <c r="G337" s="67" t="str">
        <f t="shared" si="55"/>
        <v>92-3</v>
      </c>
      <c r="H337" s="2">
        <v>48.2</v>
      </c>
      <c r="I337" s="2">
        <v>48.5</v>
      </c>
      <c r="J337" s="68" t="str">
        <f>IF(((VLOOKUP($G337,[1]Depth_Lookup!$A$3:$J$561,9,FALSE))-(I337/100))&gt;=0,"Good","Too Long")</f>
        <v>Good</v>
      </c>
      <c r="K337" s="69">
        <f>(VLOOKUP($G337,Depth_Lookup!$A$3:$J$561,10,FALSE))+(H337/100)</f>
        <v>253.797</v>
      </c>
      <c r="L337" s="69">
        <f>(VLOOKUP($G337,Depth_Lookup!$A$3:$J$561,10,FALSE))+(I337/100)</f>
        <v>253.8</v>
      </c>
      <c r="M337" s="34" t="s">
        <v>244</v>
      </c>
      <c r="N337" s="1"/>
      <c r="Q337" s="31" t="e">
        <f>VLOOKUP(P337,[1]definitions_list_lookup!$AT$3:$AU$5,2,FALSE)</f>
        <v>#N/A</v>
      </c>
      <c r="R337" s="30">
        <v>0.2</v>
      </c>
      <c r="S337" s="30" t="s">
        <v>158</v>
      </c>
      <c r="T337" s="31">
        <f>VLOOKUP(S337,[1]definitions_list_lookup!$AI$12:$AJ$17,2,FALSE)</f>
        <v>1</v>
      </c>
      <c r="Y337" s="30" t="s">
        <v>1388</v>
      </c>
      <c r="Z337" s="30" t="s">
        <v>244</v>
      </c>
      <c r="AB337" s="30" t="s">
        <v>1514</v>
      </c>
      <c r="AG337" s="30">
        <v>19</v>
      </c>
      <c r="AH337" s="30">
        <v>270</v>
      </c>
      <c r="AI337" s="30">
        <v>5</v>
      </c>
      <c r="AJ337" s="30">
        <v>180</v>
      </c>
      <c r="AK337" s="30">
        <f t="shared" si="56"/>
        <v>75.743655290750809</v>
      </c>
      <c r="AL337" s="30">
        <f t="shared" si="49"/>
        <v>75.743655290750809</v>
      </c>
      <c r="AM337" s="30">
        <f t="shared" si="53"/>
        <v>70.441472072057266</v>
      </c>
      <c r="AN337" s="30">
        <f t="shared" si="50"/>
        <v>165.74365529075081</v>
      </c>
      <c r="AO337" s="30">
        <f t="shared" si="51"/>
        <v>19.558527927942734</v>
      </c>
      <c r="AP337" s="31">
        <f t="shared" si="54"/>
        <v>255.74365529075081</v>
      </c>
      <c r="AQ337" s="31">
        <f t="shared" si="52"/>
        <v>19.558527927942734</v>
      </c>
    </row>
    <row r="338" spans="1:43">
      <c r="B338" s="30" t="s">
        <v>1382</v>
      </c>
      <c r="C338" s="73"/>
      <c r="D338" s="30" t="s">
        <v>1383</v>
      </c>
      <c r="E338" s="30">
        <v>92</v>
      </c>
      <c r="F338" s="30">
        <v>3</v>
      </c>
      <c r="G338" s="67" t="str">
        <f t="shared" si="55"/>
        <v>92-3</v>
      </c>
      <c r="H338" s="2">
        <v>53.6</v>
      </c>
      <c r="I338" s="2">
        <v>54.1</v>
      </c>
      <c r="J338" s="68" t="str">
        <f>IF(((VLOOKUP($G338,[1]Depth_Lookup!$A$3:$J$561,9,FALSE))-(I338/100))&gt;=0,"Good","Too Long")</f>
        <v>Good</v>
      </c>
      <c r="K338" s="69">
        <f>(VLOOKUP($G338,Depth_Lookup!$A$3:$J$561,10,FALSE))+(H338/100)</f>
        <v>253.851</v>
      </c>
      <c r="L338" s="69">
        <f>(VLOOKUP($G338,Depth_Lookup!$A$3:$J$561,10,FALSE))+(I338/100)</f>
        <v>253.85599999999999</v>
      </c>
      <c r="M338" s="34" t="s">
        <v>244</v>
      </c>
      <c r="N338" s="1"/>
      <c r="Q338" s="31" t="e">
        <f>VLOOKUP(P338,[1]definitions_list_lookup!$AT$3:$AU$5,2,FALSE)</f>
        <v>#N/A</v>
      </c>
      <c r="R338" s="30">
        <v>0.3</v>
      </c>
      <c r="S338" s="30" t="s">
        <v>158</v>
      </c>
      <c r="T338" s="31">
        <f>VLOOKUP(S338,[1]definitions_list_lookup!$AI$12:$AJ$17,2,FALSE)</f>
        <v>1</v>
      </c>
      <c r="Y338" s="30" t="s">
        <v>1389</v>
      </c>
      <c r="Z338" s="30" t="s">
        <v>244</v>
      </c>
      <c r="AB338" s="30"/>
      <c r="AG338" s="30">
        <v>25</v>
      </c>
      <c r="AH338" s="30">
        <v>90</v>
      </c>
      <c r="AI338" s="30">
        <v>34</v>
      </c>
      <c r="AJ338" s="30">
        <v>180</v>
      </c>
      <c r="AK338" s="30">
        <f t="shared" si="56"/>
        <v>-34.657250182598688</v>
      </c>
      <c r="AL338" s="30">
        <f t="shared" si="49"/>
        <v>325.34274981740134</v>
      </c>
      <c r="AM338" s="30">
        <f t="shared" si="53"/>
        <v>50.648151878549108</v>
      </c>
      <c r="AN338" s="30">
        <f t="shared" si="50"/>
        <v>55.342749817401312</v>
      </c>
      <c r="AO338" s="30">
        <f t="shared" si="51"/>
        <v>39.351848121450892</v>
      </c>
      <c r="AP338" s="31">
        <f t="shared" si="54"/>
        <v>145.34274981740134</v>
      </c>
      <c r="AQ338" s="31">
        <f t="shared" si="52"/>
        <v>39.351848121450892</v>
      </c>
    </row>
    <row r="339" spans="1:43">
      <c r="B339" s="30" t="s">
        <v>1382</v>
      </c>
      <c r="C339" s="73"/>
      <c r="D339" s="30" t="s">
        <v>1383</v>
      </c>
      <c r="E339" s="30">
        <v>92</v>
      </c>
      <c r="F339" s="30">
        <v>4</v>
      </c>
      <c r="G339" s="67" t="str">
        <f t="shared" si="55"/>
        <v>92-4</v>
      </c>
      <c r="H339" s="2">
        <v>29</v>
      </c>
      <c r="I339" s="2">
        <v>29.3</v>
      </c>
      <c r="J339" s="68" t="str">
        <f>IF(((VLOOKUP($G339,[1]Depth_Lookup!$A$3:$J$561,9,FALSE))-(I339/100))&gt;=0,"Good","Too Long")</f>
        <v>Good</v>
      </c>
      <c r="K339" s="69">
        <f>(VLOOKUP($G339,Depth_Lookup!$A$3:$J$561,10,FALSE))+(H339/100)</f>
        <v>254.26</v>
      </c>
      <c r="L339" s="69">
        <f>(VLOOKUP($G339,Depth_Lookup!$A$3:$J$561,10,FALSE))+(I339/100)</f>
        <v>254.26300000000001</v>
      </c>
      <c r="M339" s="34" t="s">
        <v>244</v>
      </c>
      <c r="N339" s="1"/>
      <c r="Q339" s="31" t="e">
        <f>VLOOKUP(P339,[1]definitions_list_lookup!$AT$3:$AU$5,2,FALSE)</f>
        <v>#N/A</v>
      </c>
      <c r="R339" s="30">
        <v>0.2</v>
      </c>
      <c r="S339" s="30" t="s">
        <v>158</v>
      </c>
      <c r="T339" s="31">
        <f>VLOOKUP(S339,[1]definitions_list_lookup!$AI$12:$AJ$17,2,FALSE)</f>
        <v>1</v>
      </c>
      <c r="Y339" s="30" t="s">
        <v>1388</v>
      </c>
      <c r="Z339" s="30" t="s">
        <v>244</v>
      </c>
      <c r="AB339" s="30" t="s">
        <v>1515</v>
      </c>
      <c r="AG339" s="30">
        <v>74</v>
      </c>
      <c r="AH339" s="30">
        <v>90</v>
      </c>
      <c r="AI339" s="30">
        <v>11</v>
      </c>
      <c r="AJ339" s="30">
        <v>180</v>
      </c>
      <c r="AK339" s="30">
        <f t="shared" si="56"/>
        <v>-86.809768460024074</v>
      </c>
      <c r="AL339" s="30">
        <f t="shared" si="49"/>
        <v>273.19023153997591</v>
      </c>
      <c r="AM339" s="30">
        <f t="shared" si="53"/>
        <v>15.976470624483811</v>
      </c>
      <c r="AN339" s="30">
        <f t="shared" si="50"/>
        <v>3.190231539975926</v>
      </c>
      <c r="AO339" s="30">
        <f t="shared" si="51"/>
        <v>74.02352937551619</v>
      </c>
      <c r="AP339" s="31">
        <f t="shared" si="54"/>
        <v>93.190231539975912</v>
      </c>
      <c r="AQ339" s="31">
        <f t="shared" si="52"/>
        <v>74.02352937551619</v>
      </c>
    </row>
    <row r="340" spans="1:43">
      <c r="B340" s="30" t="s">
        <v>1382</v>
      </c>
      <c r="C340" s="73"/>
      <c r="D340" s="30" t="s">
        <v>1383</v>
      </c>
      <c r="E340" s="30">
        <v>92</v>
      </c>
      <c r="F340" s="30">
        <v>4</v>
      </c>
      <c r="G340" s="67" t="str">
        <f t="shared" si="55"/>
        <v>92-4</v>
      </c>
      <c r="H340" s="2">
        <v>29.8</v>
      </c>
      <c r="I340" s="2">
        <v>30.3</v>
      </c>
      <c r="J340" s="68" t="str">
        <f>IF(((VLOOKUP($G340,[1]Depth_Lookup!$A$3:$J$561,9,FALSE))-(I340/100))&gt;=0,"Good","Too Long")</f>
        <v>Good</v>
      </c>
      <c r="K340" s="69">
        <f>(VLOOKUP($G340,Depth_Lookup!$A$3:$J$561,10,FALSE))+(H340/100)</f>
        <v>254.268</v>
      </c>
      <c r="L340" s="69">
        <f>(VLOOKUP($G340,Depth_Lookup!$A$3:$J$561,10,FALSE))+(I340/100)</f>
        <v>254.273</v>
      </c>
      <c r="M340" s="34" t="s">
        <v>244</v>
      </c>
      <c r="N340" s="1"/>
      <c r="Q340" s="31" t="e">
        <f>VLOOKUP(P340,[1]definitions_list_lookup!$AT$3:$AU$5,2,FALSE)</f>
        <v>#N/A</v>
      </c>
      <c r="R340" s="30">
        <v>0.3</v>
      </c>
      <c r="S340" s="30" t="s">
        <v>158</v>
      </c>
      <c r="T340" s="31">
        <f>VLOOKUP(S340,[1]definitions_list_lookup!$AI$12:$AJ$17,2,FALSE)</f>
        <v>1</v>
      </c>
      <c r="Y340" s="30" t="s">
        <v>1388</v>
      </c>
      <c r="Z340" s="30" t="s">
        <v>244</v>
      </c>
      <c r="AB340" s="30" t="s">
        <v>1516</v>
      </c>
      <c r="AG340" s="30">
        <v>52</v>
      </c>
      <c r="AH340" s="30">
        <v>90</v>
      </c>
      <c r="AI340" s="30">
        <v>3</v>
      </c>
      <c r="AJ340" s="30">
        <v>0</v>
      </c>
      <c r="AK340" s="30">
        <f t="shared" si="56"/>
        <v>-92.344691440485803</v>
      </c>
      <c r="AL340" s="30">
        <f t="shared" si="49"/>
        <v>267.6553085595142</v>
      </c>
      <c r="AM340" s="30">
        <f t="shared" si="53"/>
        <v>37.976720690338809</v>
      </c>
      <c r="AN340" s="30">
        <f t="shared" si="50"/>
        <v>357.6553085595142</v>
      </c>
      <c r="AO340" s="30">
        <f t="shared" si="51"/>
        <v>52.023279309661191</v>
      </c>
      <c r="AP340" s="31">
        <f t="shared" si="54"/>
        <v>87.655308559514197</v>
      </c>
      <c r="AQ340" s="31">
        <f t="shared" si="52"/>
        <v>52.023279309661191</v>
      </c>
    </row>
    <row r="341" spans="1:43" ht="42">
      <c r="B341" s="30" t="s">
        <v>1382</v>
      </c>
      <c r="C341" s="73"/>
      <c r="D341" s="30" t="s">
        <v>1383</v>
      </c>
      <c r="E341" s="30">
        <v>92</v>
      </c>
      <c r="F341" s="30">
        <v>4</v>
      </c>
      <c r="G341" s="67" t="str">
        <f t="shared" si="55"/>
        <v>92-4</v>
      </c>
      <c r="H341" s="2">
        <v>38</v>
      </c>
      <c r="I341" s="2">
        <v>38.5</v>
      </c>
      <c r="J341" s="68" t="str">
        <f>IF(((VLOOKUP($G341,[1]Depth_Lookup!$A$3:$J$561,9,FALSE))-(I341/100))&gt;=0,"Good","Too Long")</f>
        <v>Good</v>
      </c>
      <c r="K341" s="69">
        <f>(VLOOKUP($G341,Depth_Lookup!$A$3:$J$561,10,FALSE))+(H341/100)</f>
        <v>254.35</v>
      </c>
      <c r="L341" s="69">
        <f>(VLOOKUP($G341,Depth_Lookup!$A$3:$J$561,10,FALSE))+(I341/100)</f>
        <v>254.35499999999999</v>
      </c>
      <c r="M341" s="34" t="s">
        <v>1381</v>
      </c>
      <c r="N341" s="1" t="s">
        <v>263</v>
      </c>
      <c r="O341" s="30" t="s">
        <v>153</v>
      </c>
      <c r="P341" s="30" t="s">
        <v>202</v>
      </c>
      <c r="Q341" s="31">
        <f>VLOOKUP(P341,[1]definitions_list_lookup!$AT$3:$AU$5,2,FALSE)</f>
        <v>1</v>
      </c>
      <c r="R341" s="30">
        <v>0.6</v>
      </c>
      <c r="S341" s="30" t="s">
        <v>259</v>
      </c>
      <c r="T341" s="31">
        <f>VLOOKUP(S341,[1]definitions_list_lookup!$AI$12:$AJ$17,2,FALSE)</f>
        <v>4</v>
      </c>
      <c r="AB341" s="30"/>
      <c r="AG341" s="30">
        <v>10</v>
      </c>
      <c r="AH341" s="30">
        <v>270</v>
      </c>
      <c r="AI341" s="30">
        <v>41</v>
      </c>
      <c r="AJ341" s="30">
        <v>180</v>
      </c>
      <c r="AK341" s="30">
        <f t="shared" si="56"/>
        <v>11.466362600344922</v>
      </c>
      <c r="AL341" s="30">
        <f t="shared" ref="AL341:AL404" si="57">IF($AK341&gt;0,$AK341,360+$AK341)</f>
        <v>11.466362600344922</v>
      </c>
      <c r="AM341" s="30">
        <f t="shared" si="53"/>
        <v>48.427306262456668</v>
      </c>
      <c r="AN341" s="30">
        <f t="shared" ref="AN341:AN404" si="58">+IF(($AK341+90)&gt;0,$AK341+90,$AK341+450)</f>
        <v>101.46636260034492</v>
      </c>
      <c r="AO341" s="30">
        <f t="shared" ref="AO341:AO404" si="59">-$AM341+90</f>
        <v>41.572693737543332</v>
      </c>
      <c r="AP341" s="31">
        <f t="shared" si="54"/>
        <v>191.46636260034492</v>
      </c>
      <c r="AQ341" s="31">
        <f t="shared" ref="AQ341:AQ404" si="60">-$AM341+90</f>
        <v>41.572693737543332</v>
      </c>
    </row>
    <row r="342" spans="1:43" ht="42">
      <c r="B342" s="30" t="s">
        <v>1382</v>
      </c>
      <c r="C342" s="73"/>
      <c r="D342" s="30" t="s">
        <v>1383</v>
      </c>
      <c r="E342" s="30">
        <v>92</v>
      </c>
      <c r="F342" s="30">
        <v>4</v>
      </c>
      <c r="G342" s="67" t="str">
        <f t="shared" si="55"/>
        <v>92-4</v>
      </c>
      <c r="H342" s="2">
        <v>41.4</v>
      </c>
      <c r="I342" s="2">
        <v>42.4</v>
      </c>
      <c r="J342" s="68" t="str">
        <f>IF(((VLOOKUP($G342,[1]Depth_Lookup!$A$3:$J$561,9,FALSE))-(I342/100))&gt;=0,"Good","Too Long")</f>
        <v>Good</v>
      </c>
      <c r="K342" s="69">
        <f>(VLOOKUP($G342,Depth_Lookup!$A$3:$J$561,10,FALSE))+(H342/100)</f>
        <v>254.38399999999999</v>
      </c>
      <c r="L342" s="69">
        <f>(VLOOKUP($G342,Depth_Lookup!$A$3:$J$561,10,FALSE))+(I342/100)</f>
        <v>254.39400000000001</v>
      </c>
      <c r="M342" s="34" t="s">
        <v>1381</v>
      </c>
      <c r="N342" s="1" t="s">
        <v>263</v>
      </c>
      <c r="O342" s="30" t="s">
        <v>153</v>
      </c>
      <c r="P342" s="30" t="s">
        <v>202</v>
      </c>
      <c r="Q342" s="31">
        <f>VLOOKUP(P342,[1]definitions_list_lookup!$AT$3:$AU$5,2,FALSE)</f>
        <v>1</v>
      </c>
      <c r="R342" s="30">
        <v>1.3</v>
      </c>
      <c r="S342" s="30" t="s">
        <v>259</v>
      </c>
      <c r="T342" s="31">
        <f>VLOOKUP(S342,[1]definitions_list_lookup!$AI$12:$AJ$17,2,FALSE)</f>
        <v>4</v>
      </c>
      <c r="AB342" s="30"/>
      <c r="AG342" s="30">
        <v>22</v>
      </c>
      <c r="AH342" s="30">
        <v>270</v>
      </c>
      <c r="AI342" s="30">
        <v>2</v>
      </c>
      <c r="AJ342" s="30">
        <v>180</v>
      </c>
      <c r="AK342" s="30">
        <f t="shared" si="56"/>
        <v>85.060091519387186</v>
      </c>
      <c r="AL342" s="30">
        <f t="shared" si="57"/>
        <v>85.060091519387186</v>
      </c>
      <c r="AM342" s="30">
        <f t="shared" ref="AM342:AM405" si="61">+ABS(DEGREES(ATAN((COS(RADIANS(ABS($AK342+180-(IF($AH342&gt;$AJ342,MAX($AI342,$AH342),MIN($AH342,$AJ342))))))/(TAN(RADIANS($AG342)))))))</f>
        <v>67.925844020679008</v>
      </c>
      <c r="AN342" s="30">
        <f t="shared" si="58"/>
        <v>175.06009151938719</v>
      </c>
      <c r="AO342" s="30">
        <f t="shared" si="59"/>
        <v>22.074155979320992</v>
      </c>
      <c r="AP342" s="31">
        <f t="shared" ref="AP342:AP405" si="62">IF(($AL342&lt;180),$AL342+180,$AL342-180)</f>
        <v>265.06009151938719</v>
      </c>
      <c r="AQ342" s="31">
        <f t="shared" si="60"/>
        <v>22.074155979320992</v>
      </c>
    </row>
    <row r="343" spans="1:43">
      <c r="B343" s="30" t="s">
        <v>1382</v>
      </c>
      <c r="C343" s="73"/>
      <c r="D343" s="30" t="s">
        <v>1383</v>
      </c>
      <c r="E343" s="30">
        <v>93</v>
      </c>
      <c r="F343" s="30">
        <v>2</v>
      </c>
      <c r="G343" s="67" t="str">
        <f t="shared" ref="G343:G406" si="63">E343&amp;"-"&amp;F343</f>
        <v>93-2</v>
      </c>
      <c r="H343" s="2">
        <v>58</v>
      </c>
      <c r="I343" s="2">
        <v>59.5</v>
      </c>
      <c r="J343" s="68" t="str">
        <f>IF(((VLOOKUP($G343,[1]Depth_Lookup!$A$3:$J$561,9,FALSE))-(I343/100))&gt;=0,"Good","Too Long")</f>
        <v>Good</v>
      </c>
      <c r="K343" s="69">
        <f>(VLOOKUP($G343,Depth_Lookup!$A$3:$J$561,10,FALSE))+(H343/100)</f>
        <v>256</v>
      </c>
      <c r="L343" s="69">
        <f>(VLOOKUP($G343,Depth_Lookup!$A$3:$J$561,10,FALSE))+(I343/100)</f>
        <v>256.01499999999999</v>
      </c>
      <c r="M343" s="34" t="s">
        <v>1381</v>
      </c>
      <c r="N343" s="1" t="s">
        <v>155</v>
      </c>
      <c r="O343" s="30" t="s">
        <v>153</v>
      </c>
      <c r="P343" s="30" t="s">
        <v>201</v>
      </c>
      <c r="Q343" s="31">
        <f>VLOOKUP(P343,[1]definitions_list_lookup!$AT$3:$AU$5,2,FALSE)</f>
        <v>0</v>
      </c>
      <c r="R343" s="30">
        <v>0.5</v>
      </c>
      <c r="S343" s="30" t="s">
        <v>158</v>
      </c>
      <c r="T343" s="31">
        <f>VLOOKUP(S343,[1]definitions_list_lookup!$AI$12:$AJ$17,2,FALSE)</f>
        <v>1</v>
      </c>
      <c r="Z343" s="30" t="s">
        <v>243</v>
      </c>
      <c r="AB343" s="30"/>
      <c r="AG343" s="30">
        <v>33</v>
      </c>
      <c r="AH343" s="30">
        <v>270</v>
      </c>
      <c r="AI343" s="30">
        <v>31</v>
      </c>
      <c r="AJ343" s="30">
        <v>180</v>
      </c>
      <c r="AK343" s="30">
        <f t="shared" si="56"/>
        <v>47.223634934294694</v>
      </c>
      <c r="AL343" s="30">
        <f t="shared" si="57"/>
        <v>47.223634934294694</v>
      </c>
      <c r="AM343" s="30">
        <f t="shared" si="61"/>
        <v>48.49954752341727</v>
      </c>
      <c r="AN343" s="30">
        <f t="shared" si="58"/>
        <v>137.22363493429469</v>
      </c>
      <c r="AO343" s="30">
        <f t="shared" si="59"/>
        <v>41.50045247658273</v>
      </c>
      <c r="AP343" s="31">
        <f t="shared" si="62"/>
        <v>227.22363493429469</v>
      </c>
      <c r="AQ343" s="31">
        <f t="shared" si="60"/>
        <v>41.50045247658273</v>
      </c>
    </row>
    <row r="344" spans="1:43">
      <c r="B344" s="30" t="s">
        <v>1382</v>
      </c>
      <c r="C344" s="73"/>
      <c r="D344" s="30" t="s">
        <v>1383</v>
      </c>
      <c r="E344" s="30">
        <v>93</v>
      </c>
      <c r="F344" s="30">
        <v>2</v>
      </c>
      <c r="G344" s="67" t="str">
        <f t="shared" si="63"/>
        <v>93-2</v>
      </c>
      <c r="H344" s="2">
        <v>71.900000000000006</v>
      </c>
      <c r="I344" s="2">
        <v>78</v>
      </c>
      <c r="J344" s="68" t="str">
        <f>IF(((VLOOKUP($G344,[1]Depth_Lookup!$A$3:$J$561,9,FALSE))-(I344/100))&gt;=0,"Good","Too Long")</f>
        <v>Good</v>
      </c>
      <c r="K344" s="69">
        <f>(VLOOKUP($G344,Depth_Lookup!$A$3:$J$561,10,FALSE))+(H344/100)</f>
        <v>256.13900000000001</v>
      </c>
      <c r="L344" s="69">
        <f>(VLOOKUP($G344,Depth_Lookup!$A$3:$J$561,10,FALSE))+(I344/100)</f>
        <v>256.2</v>
      </c>
      <c r="M344" s="34" t="s">
        <v>246</v>
      </c>
      <c r="N344" s="1"/>
      <c r="Q344" s="31" t="e">
        <f>VLOOKUP(P344,[1]definitions_list_lookup!$AT$3:$AU$5,2,FALSE)</f>
        <v>#N/A</v>
      </c>
      <c r="R344" s="30">
        <v>5</v>
      </c>
      <c r="S344" s="30" t="s">
        <v>158</v>
      </c>
      <c r="T344" s="31">
        <f>VLOOKUP(S344,[1]definitions_list_lookup!$AI$12:$AJ$17,2,FALSE)</f>
        <v>1</v>
      </c>
      <c r="Y344" s="30" t="s">
        <v>1389</v>
      </c>
      <c r="AB344" s="30" t="s">
        <v>1517</v>
      </c>
      <c r="AG344" s="30">
        <v>34</v>
      </c>
      <c r="AH344" s="30">
        <v>90</v>
      </c>
      <c r="AI344" s="30">
        <v>3</v>
      </c>
      <c r="AJ344" s="30">
        <v>0</v>
      </c>
      <c r="AK344" s="30">
        <f t="shared" si="56"/>
        <v>-94.442825886868363</v>
      </c>
      <c r="AL344" s="30">
        <f t="shared" si="57"/>
        <v>265.55717411313162</v>
      </c>
      <c r="AM344" s="30">
        <f t="shared" si="61"/>
        <v>55.92001993005163</v>
      </c>
      <c r="AN344" s="30">
        <f t="shared" si="58"/>
        <v>355.55717411313162</v>
      </c>
      <c r="AO344" s="30">
        <f t="shared" si="59"/>
        <v>34.07998006994837</v>
      </c>
      <c r="AP344" s="31">
        <f t="shared" si="62"/>
        <v>85.557174113131623</v>
      </c>
      <c r="AQ344" s="31">
        <f t="shared" si="60"/>
        <v>34.07998006994837</v>
      </c>
    </row>
    <row r="345" spans="1:43" ht="28">
      <c r="B345" s="30" t="s">
        <v>1382</v>
      </c>
      <c r="C345" s="73"/>
      <c r="D345" s="30" t="s">
        <v>1383</v>
      </c>
      <c r="E345" s="30">
        <v>93</v>
      </c>
      <c r="F345" s="30">
        <v>4</v>
      </c>
      <c r="G345" s="67" t="str">
        <f t="shared" si="63"/>
        <v>93-4</v>
      </c>
      <c r="H345" s="2">
        <v>45</v>
      </c>
      <c r="I345" s="2">
        <v>58</v>
      </c>
      <c r="J345" s="68" t="str">
        <f>IF(((VLOOKUP($G345,[1]Depth_Lookup!$A$3:$J$561,9,FALSE))-(I345/100))&gt;=0,"Good","Too Long")</f>
        <v>Good</v>
      </c>
      <c r="K345" s="69">
        <f>(VLOOKUP($G345,Depth_Lookup!$A$3:$J$561,10,FALSE))+(H345/100)</f>
        <v>257.30500000000001</v>
      </c>
      <c r="L345" s="69">
        <f>(VLOOKUP($G345,Depth_Lookup!$A$3:$J$561,10,FALSE))+(I345/100)</f>
        <v>257.435</v>
      </c>
      <c r="M345" s="34" t="s">
        <v>243</v>
      </c>
      <c r="N345" s="1" t="s">
        <v>155</v>
      </c>
      <c r="O345" s="30" t="s">
        <v>153</v>
      </c>
      <c r="P345" s="30" t="s">
        <v>202</v>
      </c>
      <c r="Q345" s="31">
        <f>VLOOKUP(P345,[1]definitions_list_lookup!$AT$3:$AU$5,2,FALSE)</f>
        <v>1</v>
      </c>
      <c r="R345" s="30">
        <v>13</v>
      </c>
      <c r="S345" s="30" t="s">
        <v>260</v>
      </c>
      <c r="T345" s="31">
        <f>VLOOKUP(S345,[1]definitions_list_lookup!$AI$12:$AJ$17,2,FALSE)</f>
        <v>5</v>
      </c>
      <c r="Z345" s="30" t="s">
        <v>243</v>
      </c>
      <c r="AA345" s="30" t="s">
        <v>167</v>
      </c>
      <c r="AB345" s="30" t="s">
        <v>1518</v>
      </c>
      <c r="AG345" s="30">
        <v>15</v>
      </c>
      <c r="AH345" s="30">
        <v>90</v>
      </c>
      <c r="AI345" s="30">
        <v>45</v>
      </c>
      <c r="AJ345" s="30">
        <v>180</v>
      </c>
      <c r="AK345" s="30">
        <f t="shared" si="56"/>
        <v>-15</v>
      </c>
      <c r="AL345" s="30">
        <f t="shared" si="57"/>
        <v>345</v>
      </c>
      <c r="AM345" s="30">
        <f t="shared" si="61"/>
        <v>44.007027195636283</v>
      </c>
      <c r="AN345" s="30">
        <f t="shared" si="58"/>
        <v>75</v>
      </c>
      <c r="AO345" s="30">
        <f t="shared" si="59"/>
        <v>45.992972804363717</v>
      </c>
      <c r="AP345" s="31">
        <f t="shared" si="62"/>
        <v>165</v>
      </c>
      <c r="AQ345" s="31">
        <f t="shared" si="60"/>
        <v>45.992972804363717</v>
      </c>
    </row>
    <row r="346" spans="1:43" ht="28">
      <c r="B346" s="30" t="s">
        <v>1382</v>
      </c>
      <c r="C346" s="73"/>
      <c r="D346" s="30" t="s">
        <v>1383</v>
      </c>
      <c r="E346" s="30">
        <v>94</v>
      </c>
      <c r="F346" s="30">
        <v>2</v>
      </c>
      <c r="G346" s="67" t="str">
        <f t="shared" si="63"/>
        <v>94-2</v>
      </c>
      <c r="H346" s="2">
        <v>15.5</v>
      </c>
      <c r="I346" s="2">
        <v>25</v>
      </c>
      <c r="J346" s="68" t="str">
        <f>IF(((VLOOKUP($G346,[1]Depth_Lookup!$A$3:$J$561,9,FALSE))-(I346/100))&gt;=0,"Good","Too Long")</f>
        <v>Good</v>
      </c>
      <c r="K346" s="69">
        <f>(VLOOKUP($G346,Depth_Lookup!$A$3:$J$561,10,FALSE))+(H346/100)</f>
        <v>258.755</v>
      </c>
      <c r="L346" s="69">
        <f>(VLOOKUP($G346,Depth_Lookup!$A$3:$J$561,10,FALSE))+(I346/100)</f>
        <v>258.85000000000002</v>
      </c>
      <c r="M346" s="34" t="s">
        <v>243</v>
      </c>
      <c r="N346" s="1" t="s">
        <v>155</v>
      </c>
      <c r="O346" s="30" t="s">
        <v>153</v>
      </c>
      <c r="P346" s="30" t="s">
        <v>202</v>
      </c>
      <c r="Q346" s="31">
        <f>VLOOKUP(P346,[1]definitions_list_lookup!$AT$3:$AU$5,2,FALSE)</f>
        <v>1</v>
      </c>
      <c r="R346" s="30">
        <v>12</v>
      </c>
      <c r="S346" s="30" t="s">
        <v>260</v>
      </c>
      <c r="T346" s="31">
        <f>VLOOKUP(S346,[1]definitions_list_lookup!$AI$12:$AJ$17,2,FALSE)</f>
        <v>5</v>
      </c>
      <c r="Z346" s="30" t="s">
        <v>243</v>
      </c>
      <c r="AB346" s="30" t="s">
        <v>1519</v>
      </c>
      <c r="AK346" s="30" t="e">
        <f t="shared" si="56"/>
        <v>#DIV/0!</v>
      </c>
      <c r="AL346" s="30" t="e">
        <f t="shared" si="57"/>
        <v>#DIV/0!</v>
      </c>
      <c r="AM346" s="30" t="e">
        <f t="shared" si="61"/>
        <v>#DIV/0!</v>
      </c>
      <c r="AN346" s="30" t="e">
        <f t="shared" si="58"/>
        <v>#DIV/0!</v>
      </c>
      <c r="AO346" s="30" t="e">
        <f t="shared" si="59"/>
        <v>#DIV/0!</v>
      </c>
      <c r="AP346" s="31" t="e">
        <f t="shared" si="62"/>
        <v>#DIV/0!</v>
      </c>
      <c r="AQ346" s="31" t="e">
        <f t="shared" si="60"/>
        <v>#DIV/0!</v>
      </c>
    </row>
    <row r="347" spans="1:43" ht="28">
      <c r="B347" s="30" t="s">
        <v>1382</v>
      </c>
      <c r="C347" s="73"/>
      <c r="D347" s="30" t="s">
        <v>1383</v>
      </c>
      <c r="E347" s="30">
        <v>94</v>
      </c>
      <c r="F347" s="30">
        <v>2</v>
      </c>
      <c r="G347" s="67" t="str">
        <f t="shared" si="63"/>
        <v>94-2</v>
      </c>
      <c r="H347" s="2">
        <v>50</v>
      </c>
      <c r="I347" s="2">
        <v>59</v>
      </c>
      <c r="J347" s="68" t="str">
        <f>IF(((VLOOKUP($G347,[1]Depth_Lookup!$A$3:$J$561,9,FALSE))-(I347/100))&gt;=0,"Good","Too Long")</f>
        <v>Good</v>
      </c>
      <c r="K347" s="69">
        <f>(VLOOKUP($G347,Depth_Lookup!$A$3:$J$561,10,FALSE))+(H347/100)</f>
        <v>259.10000000000002</v>
      </c>
      <c r="L347" s="69">
        <f>(VLOOKUP($G347,Depth_Lookup!$A$3:$J$561,10,FALSE))+(I347/100)</f>
        <v>259.19</v>
      </c>
      <c r="M347" s="34" t="s">
        <v>243</v>
      </c>
      <c r="N347" s="1" t="s">
        <v>155</v>
      </c>
      <c r="O347" s="30" t="s">
        <v>153</v>
      </c>
      <c r="P347" s="30" t="s">
        <v>202</v>
      </c>
      <c r="Q347" s="31">
        <f>VLOOKUP(P347,[1]definitions_list_lookup!$AT$3:$AU$5,2,FALSE)</f>
        <v>1</v>
      </c>
      <c r="R347" s="30">
        <v>9</v>
      </c>
      <c r="S347" s="30" t="s">
        <v>260</v>
      </c>
      <c r="T347" s="31">
        <f>VLOOKUP(S347,[1]definitions_list_lookup!$AI$12:$AJ$17,2,FALSE)</f>
        <v>5</v>
      </c>
      <c r="Z347" s="30" t="s">
        <v>243</v>
      </c>
      <c r="AB347" s="30" t="s">
        <v>1519</v>
      </c>
      <c r="AK347" s="30" t="e">
        <f t="shared" si="56"/>
        <v>#DIV/0!</v>
      </c>
      <c r="AL347" s="30" t="e">
        <f t="shared" si="57"/>
        <v>#DIV/0!</v>
      </c>
      <c r="AM347" s="30" t="e">
        <f t="shared" si="61"/>
        <v>#DIV/0!</v>
      </c>
      <c r="AN347" s="30" t="e">
        <f t="shared" si="58"/>
        <v>#DIV/0!</v>
      </c>
      <c r="AO347" s="30" t="e">
        <f t="shared" si="59"/>
        <v>#DIV/0!</v>
      </c>
      <c r="AP347" s="31" t="e">
        <f t="shared" si="62"/>
        <v>#DIV/0!</v>
      </c>
      <c r="AQ347" s="31" t="e">
        <f t="shared" si="60"/>
        <v>#DIV/0!</v>
      </c>
    </row>
    <row r="348" spans="1:43">
      <c r="B348" s="30" t="s">
        <v>1382</v>
      </c>
      <c r="C348" s="73"/>
      <c r="D348" s="30" t="s">
        <v>1383</v>
      </c>
      <c r="E348" s="30">
        <v>94</v>
      </c>
      <c r="F348" s="30">
        <v>3</v>
      </c>
      <c r="G348" s="67" t="str">
        <f t="shared" si="63"/>
        <v>94-3</v>
      </c>
      <c r="H348" s="2">
        <v>13</v>
      </c>
      <c r="I348" s="2">
        <v>14.5</v>
      </c>
      <c r="J348" s="68" t="str">
        <f>IF(((VLOOKUP($G348,[1]Depth_Lookup!$A$3:$J$561,9,FALSE))-(I348/100))&gt;=0,"Good","Too Long")</f>
        <v>Good</v>
      </c>
      <c r="K348" s="69">
        <f>(VLOOKUP($G348,Depth_Lookup!$A$3:$J$561,10,FALSE))+(H348/100)</f>
        <v>259.55500000000001</v>
      </c>
      <c r="L348" s="69">
        <f>(VLOOKUP($G348,Depth_Lookup!$A$3:$J$561,10,FALSE))+(I348/100)</f>
        <v>259.57</v>
      </c>
      <c r="M348" s="34" t="s">
        <v>244</v>
      </c>
      <c r="N348" s="1"/>
      <c r="Q348" s="31" t="e">
        <f>VLOOKUP(P348,[1]definitions_list_lookup!$AT$3:$AU$5,2,FALSE)</f>
        <v>#N/A</v>
      </c>
      <c r="R348" s="30">
        <v>1</v>
      </c>
      <c r="S348" s="30" t="s">
        <v>159</v>
      </c>
      <c r="T348" s="31">
        <f>VLOOKUP(S348,[1]definitions_list_lookup!$AI$12:$AJ$17,2,FALSE)</f>
        <v>2</v>
      </c>
      <c r="Z348" s="30" t="s">
        <v>244</v>
      </c>
      <c r="AB348" s="30"/>
      <c r="AG348" s="30">
        <v>44</v>
      </c>
      <c r="AH348" s="30">
        <v>270</v>
      </c>
      <c r="AI348" s="30">
        <v>48</v>
      </c>
      <c r="AJ348" s="30">
        <v>180</v>
      </c>
      <c r="AK348" s="30">
        <f t="shared" si="56"/>
        <v>41.00728789186428</v>
      </c>
      <c r="AL348" s="30">
        <f t="shared" si="57"/>
        <v>41.00728789186428</v>
      </c>
      <c r="AM348" s="30">
        <f t="shared" si="61"/>
        <v>34.194869858609529</v>
      </c>
      <c r="AN348" s="30">
        <f t="shared" si="58"/>
        <v>131.00728789186428</v>
      </c>
      <c r="AO348" s="30">
        <f t="shared" si="59"/>
        <v>55.805130141390471</v>
      </c>
      <c r="AP348" s="31">
        <f t="shared" si="62"/>
        <v>221.00728789186428</v>
      </c>
      <c r="AQ348" s="31">
        <f t="shared" si="60"/>
        <v>55.805130141390471</v>
      </c>
    </row>
    <row r="349" spans="1:43" ht="42">
      <c r="B349" s="30" t="s">
        <v>1382</v>
      </c>
      <c r="C349" s="73"/>
      <c r="D349" s="30" t="s">
        <v>1383</v>
      </c>
      <c r="E349" s="30">
        <v>94</v>
      </c>
      <c r="F349" s="30">
        <v>3</v>
      </c>
      <c r="G349" s="67" t="str">
        <f t="shared" si="63"/>
        <v>94-3</v>
      </c>
      <c r="H349" s="2">
        <v>49</v>
      </c>
      <c r="I349" s="2">
        <v>50</v>
      </c>
      <c r="J349" s="68" t="str">
        <f>IF(((VLOOKUP($G349,[1]Depth_Lookup!$A$3:$J$561,9,FALSE))-(I349/100))&gt;=0,"Good","Too Long")</f>
        <v>Good</v>
      </c>
      <c r="K349" s="69">
        <f>(VLOOKUP($G349,Depth_Lookup!$A$3:$J$561,10,FALSE))+(H349/100)</f>
        <v>259.91500000000002</v>
      </c>
      <c r="L349" s="69">
        <f>(VLOOKUP($G349,Depth_Lookup!$A$3:$J$561,10,FALSE))+(I349/100)</f>
        <v>259.92500000000001</v>
      </c>
      <c r="M349" s="34" t="s">
        <v>1381</v>
      </c>
      <c r="N349" s="1" t="s">
        <v>263</v>
      </c>
      <c r="O349" s="30" t="s">
        <v>153</v>
      </c>
      <c r="P349" s="30" t="s">
        <v>202</v>
      </c>
      <c r="Q349" s="31">
        <f>VLOOKUP(P349,[1]definitions_list_lookup!$AT$3:$AU$5,2,FALSE)</f>
        <v>1</v>
      </c>
      <c r="R349" s="30">
        <v>1</v>
      </c>
      <c r="S349" s="30" t="s">
        <v>259</v>
      </c>
      <c r="T349" s="31">
        <f>VLOOKUP(S349,[1]definitions_list_lookup!$AI$12:$AJ$17,2,FALSE)</f>
        <v>4</v>
      </c>
      <c r="AB349" s="30"/>
      <c r="AG349" s="30">
        <v>5</v>
      </c>
      <c r="AH349" s="30">
        <v>270</v>
      </c>
      <c r="AI349" s="30">
        <v>26</v>
      </c>
      <c r="AJ349" s="30">
        <v>0</v>
      </c>
      <c r="AK349" s="30">
        <f t="shared" si="56"/>
        <v>169.83053052424157</v>
      </c>
      <c r="AL349" s="30">
        <f t="shared" si="57"/>
        <v>169.83053052424157</v>
      </c>
      <c r="AM349" s="30">
        <f t="shared" si="61"/>
        <v>63.640791198875512</v>
      </c>
      <c r="AN349" s="30">
        <f t="shared" si="58"/>
        <v>259.83053052424157</v>
      </c>
      <c r="AO349" s="30">
        <f t="shared" si="59"/>
        <v>26.359208801124488</v>
      </c>
      <c r="AP349" s="31">
        <f t="shared" si="62"/>
        <v>349.83053052424157</v>
      </c>
      <c r="AQ349" s="31">
        <f t="shared" si="60"/>
        <v>26.359208801124488</v>
      </c>
    </row>
    <row r="350" spans="1:43" ht="28">
      <c r="B350" s="30" t="s">
        <v>1382</v>
      </c>
      <c r="C350" s="73"/>
      <c r="D350" s="30" t="s">
        <v>1383</v>
      </c>
      <c r="E350" s="30">
        <v>94</v>
      </c>
      <c r="F350" s="30">
        <v>4</v>
      </c>
      <c r="G350" s="67" t="str">
        <f t="shared" si="63"/>
        <v>94-4</v>
      </c>
      <c r="H350" s="2">
        <v>59</v>
      </c>
      <c r="I350" s="2">
        <v>72</v>
      </c>
      <c r="J350" s="68" t="str">
        <f>IF(((VLOOKUP($G350,[1]Depth_Lookup!$A$3:$J$561,9,FALSE))-(I350/100))&gt;=0,"Good","Too Long")</f>
        <v>Good</v>
      </c>
      <c r="K350" s="69">
        <f>(VLOOKUP($G350,Depth_Lookup!$A$3:$J$561,10,FALSE))+(H350/100)</f>
        <v>260.58</v>
      </c>
      <c r="L350" s="69">
        <f>(VLOOKUP($G350,Depth_Lookup!$A$3:$J$561,10,FALSE))+(I350/100)</f>
        <v>260.71000000000004</v>
      </c>
      <c r="M350" s="34" t="s">
        <v>243</v>
      </c>
      <c r="N350" s="1" t="s">
        <v>155</v>
      </c>
      <c r="O350" s="30" t="s">
        <v>153</v>
      </c>
      <c r="P350" s="30" t="s">
        <v>201</v>
      </c>
      <c r="Q350" s="31">
        <f>VLOOKUP(P350,[1]definitions_list_lookup!$AT$3:$AU$5,2,FALSE)</f>
        <v>0</v>
      </c>
      <c r="R350" s="30">
        <v>13</v>
      </c>
      <c r="S350" s="30" t="s">
        <v>258</v>
      </c>
      <c r="T350" s="31">
        <f>VLOOKUP(S350,[1]definitions_list_lookup!$AI$12:$AJ$17,2,FALSE)</f>
        <v>3</v>
      </c>
      <c r="Z350" s="30" t="s">
        <v>243</v>
      </c>
      <c r="AB350" s="30" t="s">
        <v>1519</v>
      </c>
      <c r="AK350" s="30" t="e">
        <f t="shared" si="56"/>
        <v>#DIV/0!</v>
      </c>
      <c r="AL350" s="30" t="e">
        <f t="shared" si="57"/>
        <v>#DIV/0!</v>
      </c>
      <c r="AM350" s="30" t="e">
        <f t="shared" si="61"/>
        <v>#DIV/0!</v>
      </c>
      <c r="AN350" s="30" t="e">
        <f t="shared" si="58"/>
        <v>#DIV/0!</v>
      </c>
      <c r="AO350" s="30" t="e">
        <f t="shared" si="59"/>
        <v>#DIV/0!</v>
      </c>
      <c r="AP350" s="31" t="e">
        <f t="shared" si="62"/>
        <v>#DIV/0!</v>
      </c>
      <c r="AQ350" s="31" t="e">
        <f t="shared" si="60"/>
        <v>#DIV/0!</v>
      </c>
    </row>
    <row r="351" spans="1:43" ht="42">
      <c r="A351" s="74"/>
      <c r="B351" s="30" t="s">
        <v>1382</v>
      </c>
      <c r="C351" s="73"/>
      <c r="D351" s="30" t="s">
        <v>1383</v>
      </c>
      <c r="E351" s="30">
        <v>95</v>
      </c>
      <c r="F351" s="30">
        <v>1</v>
      </c>
      <c r="G351" s="67" t="str">
        <f t="shared" si="63"/>
        <v>95-1</v>
      </c>
      <c r="H351" s="2">
        <v>14.2</v>
      </c>
      <c r="I351" s="2">
        <v>16.5</v>
      </c>
      <c r="J351" s="68" t="str">
        <f>IF(((VLOOKUP($G351,[3]Depth_Lookup!$A$3:$J$561,9,FALSE))-(I351/100))&gt;=0,"Good","Too Long")</f>
        <v>Good</v>
      </c>
      <c r="K351" s="69">
        <f>(VLOOKUP($G351,Depth_Lookup!$A$3:$J$561,10,FALSE))+(H351/100)</f>
        <v>260.84199999999998</v>
      </c>
      <c r="L351" s="69">
        <f>(VLOOKUP($G351,Depth_Lookup!$A$3:$J$561,10,FALSE))+(I351/100)</f>
        <v>260.86500000000001</v>
      </c>
      <c r="M351" s="34" t="s">
        <v>1381</v>
      </c>
      <c r="N351" s="1" t="s">
        <v>263</v>
      </c>
      <c r="O351" s="30" t="s">
        <v>153</v>
      </c>
      <c r="P351" s="30" t="s">
        <v>202</v>
      </c>
      <c r="Q351" s="31">
        <f>VLOOKUP(P351,[3]definitions_list_lookup!$AT$3:$AU$5,2,FALSE)</f>
        <v>1</v>
      </c>
      <c r="R351" s="30">
        <v>2</v>
      </c>
      <c r="S351" s="30" t="s">
        <v>260</v>
      </c>
      <c r="T351" s="31">
        <f>VLOOKUP(S351,[3]definitions_list_lookup!$AI$12:$AJ$17,2,FALSE)</f>
        <v>5</v>
      </c>
      <c r="AB351" s="30" t="s">
        <v>1520</v>
      </c>
      <c r="AG351" s="30">
        <v>21</v>
      </c>
      <c r="AH351" s="30">
        <v>270</v>
      </c>
      <c r="AI351" s="30">
        <v>50</v>
      </c>
      <c r="AJ351" s="30">
        <v>0</v>
      </c>
      <c r="AK351" s="30">
        <f t="shared" si="56"/>
        <v>162.14624144448794</v>
      </c>
      <c r="AL351" s="30">
        <f t="shared" si="57"/>
        <v>162.14624144448794</v>
      </c>
      <c r="AM351" s="30">
        <f t="shared" si="61"/>
        <v>38.614026160927821</v>
      </c>
      <c r="AN351" s="30">
        <f t="shared" si="58"/>
        <v>252.14624144448794</v>
      </c>
      <c r="AO351" s="30">
        <f t="shared" si="59"/>
        <v>51.385973839072179</v>
      </c>
      <c r="AP351" s="31">
        <f t="shared" si="62"/>
        <v>342.14624144448794</v>
      </c>
      <c r="AQ351" s="31">
        <f t="shared" si="60"/>
        <v>51.385973839072179</v>
      </c>
    </row>
    <row r="352" spans="1:43">
      <c r="A352" s="30"/>
      <c r="B352" s="30" t="s">
        <v>1382</v>
      </c>
      <c r="C352" s="73"/>
      <c r="D352" s="30" t="s">
        <v>1383</v>
      </c>
      <c r="E352" s="30">
        <v>95</v>
      </c>
      <c r="F352" s="30">
        <v>2</v>
      </c>
      <c r="G352" s="67" t="str">
        <f t="shared" si="63"/>
        <v>95-2</v>
      </c>
      <c r="H352" s="2">
        <v>49.5</v>
      </c>
      <c r="I352" s="2">
        <v>50.3</v>
      </c>
      <c r="J352" s="68" t="str">
        <f>IF(((VLOOKUP($G352,[3]Depth_Lookup!$A$3:$J$561,9,FALSE))-(I352/100))&gt;=0,"Good","Too Long")</f>
        <v>Good</v>
      </c>
      <c r="K352" s="69">
        <f>(VLOOKUP($G352,Depth_Lookup!$A$3:$J$561,10,FALSE))+(H352/100)</f>
        <v>261.86500000000001</v>
      </c>
      <c r="L352" s="69">
        <f>(VLOOKUP($G352,Depth_Lookup!$A$3:$J$561,10,FALSE))+(I352/100)</f>
        <v>261.87299999999999</v>
      </c>
      <c r="M352" s="34" t="s">
        <v>244</v>
      </c>
      <c r="N352" s="1"/>
      <c r="Q352" s="31" t="e">
        <f>VLOOKUP(P352,[3]definitions_list_lookup!$AT$3:$AU$5,2,FALSE)</f>
        <v>#N/A</v>
      </c>
      <c r="R352" s="30">
        <v>0.2</v>
      </c>
      <c r="S352" s="30" t="s">
        <v>158</v>
      </c>
      <c r="T352" s="31">
        <f>VLOOKUP(S352,[3]definitions_list_lookup!$AI$12:$AJ$17,2,FALSE)</f>
        <v>1</v>
      </c>
      <c r="Z352" s="30" t="s">
        <v>244</v>
      </c>
      <c r="AB352" s="30"/>
      <c r="AG352" s="30">
        <v>48</v>
      </c>
      <c r="AH352" s="30">
        <v>270</v>
      </c>
      <c r="AI352" s="30">
        <v>3</v>
      </c>
      <c r="AJ352" s="30">
        <v>180</v>
      </c>
      <c r="AK352" s="30">
        <f t="shared" si="56"/>
        <v>87.298320756918542</v>
      </c>
      <c r="AL352" s="30">
        <f t="shared" si="57"/>
        <v>87.298320756918542</v>
      </c>
      <c r="AM352" s="30">
        <f t="shared" si="61"/>
        <v>41.968316367403048</v>
      </c>
      <c r="AN352" s="30">
        <f t="shared" si="58"/>
        <v>177.29832075691854</v>
      </c>
      <c r="AO352" s="30">
        <f t="shared" si="59"/>
        <v>48.031683632596952</v>
      </c>
      <c r="AP352" s="31">
        <f t="shared" si="62"/>
        <v>267.29832075691854</v>
      </c>
      <c r="AQ352" s="31">
        <f t="shared" si="60"/>
        <v>48.031683632596952</v>
      </c>
    </row>
    <row r="353" spans="2:43">
      <c r="B353" s="30" t="s">
        <v>1382</v>
      </c>
      <c r="C353" s="73"/>
      <c r="D353" s="30" t="s">
        <v>1383</v>
      </c>
      <c r="E353" s="30">
        <v>95</v>
      </c>
      <c r="F353" s="30">
        <v>4</v>
      </c>
      <c r="G353" s="67" t="str">
        <f t="shared" si="63"/>
        <v>95-4</v>
      </c>
      <c r="H353" s="2">
        <v>3</v>
      </c>
      <c r="I353" s="2">
        <v>3.5</v>
      </c>
      <c r="J353" s="68" t="str">
        <f>IF(((VLOOKUP($G353,[3]Depth_Lookup!$A$3:$J$561,9,FALSE))-(I353/100))&gt;=0,"Good","Too Long")</f>
        <v>Good</v>
      </c>
      <c r="K353" s="69">
        <f>(VLOOKUP($G353,Depth_Lookup!$A$3:$J$561,10,FALSE))+(H353/100)</f>
        <v>262.98499999999996</v>
      </c>
      <c r="L353" s="69">
        <f>(VLOOKUP($G353,Depth_Lookup!$A$3:$J$561,10,FALSE))+(I353/100)</f>
        <v>262.99</v>
      </c>
      <c r="M353" s="34" t="s">
        <v>244</v>
      </c>
      <c r="N353" s="1"/>
      <c r="Q353" s="31" t="e">
        <f>VLOOKUP(P353,[3]definitions_list_lookup!$AT$3:$AU$5,2,FALSE)</f>
        <v>#N/A</v>
      </c>
      <c r="R353" s="30">
        <v>0.5</v>
      </c>
      <c r="S353" s="30" t="s">
        <v>158</v>
      </c>
      <c r="T353" s="31">
        <f>VLOOKUP(S353,[3]definitions_list_lookup!$AI$12:$AJ$17,2,FALSE)</f>
        <v>1</v>
      </c>
      <c r="Z353" s="30" t="s">
        <v>244</v>
      </c>
      <c r="AB353" s="30"/>
      <c r="AG353" s="30">
        <v>64</v>
      </c>
      <c r="AH353" s="30">
        <v>270</v>
      </c>
      <c r="AI353" s="30">
        <v>14</v>
      </c>
      <c r="AJ353" s="30">
        <v>180</v>
      </c>
      <c r="AK353" s="30">
        <f t="shared" si="56"/>
        <v>83.066567422169442</v>
      </c>
      <c r="AL353" s="30">
        <f t="shared" si="57"/>
        <v>83.066567422169442</v>
      </c>
      <c r="AM353" s="30">
        <f t="shared" si="61"/>
        <v>25.834679914153849</v>
      </c>
      <c r="AN353" s="30">
        <f t="shared" si="58"/>
        <v>173.06656742216944</v>
      </c>
      <c r="AO353" s="30">
        <f t="shared" si="59"/>
        <v>64.165320085846147</v>
      </c>
      <c r="AP353" s="31">
        <f t="shared" si="62"/>
        <v>263.06656742216944</v>
      </c>
      <c r="AQ353" s="31">
        <f t="shared" si="60"/>
        <v>64.165320085846147</v>
      </c>
    </row>
    <row r="354" spans="2:43">
      <c r="B354" s="30" t="s">
        <v>1382</v>
      </c>
      <c r="C354" s="73"/>
      <c r="D354" s="30" t="s">
        <v>1383</v>
      </c>
      <c r="E354" s="30">
        <v>96</v>
      </c>
      <c r="F354" s="30">
        <v>3</v>
      </c>
      <c r="G354" s="67" t="str">
        <f t="shared" si="63"/>
        <v>96-3</v>
      </c>
      <c r="H354" s="2">
        <v>80.5</v>
      </c>
      <c r="I354" s="2">
        <v>87</v>
      </c>
      <c r="J354" s="68" t="str">
        <f>IF(((VLOOKUP($G354,[3]Depth_Lookup!$A$3:$J$561,9,FALSE))-(I354/100))&gt;=0,"Good","Too Long")</f>
        <v>Good</v>
      </c>
      <c r="K354" s="69">
        <f>(VLOOKUP($G354,Depth_Lookup!$A$3:$J$561,10,FALSE))+(H354/100)</f>
        <v>266.14</v>
      </c>
      <c r="L354" s="69">
        <f>(VLOOKUP($G354,Depth_Lookup!$A$3:$J$561,10,FALSE))+(I354/100)</f>
        <v>266.20499999999998</v>
      </c>
      <c r="M354" s="34" t="s">
        <v>244</v>
      </c>
      <c r="N354" s="1"/>
      <c r="Q354" s="31" t="e">
        <f>VLOOKUP(P354,[3]definitions_list_lookup!$AT$3:$AU$5,2,FALSE)</f>
        <v>#N/A</v>
      </c>
      <c r="R354" s="30">
        <v>1</v>
      </c>
      <c r="S354" s="30" t="s">
        <v>159</v>
      </c>
      <c r="T354" s="31">
        <f>VLOOKUP(S354,[3]definitions_list_lookup!$AI$12:$AJ$17,2,FALSE)</f>
        <v>2</v>
      </c>
      <c r="Z354" s="30" t="s">
        <v>244</v>
      </c>
      <c r="AA354" s="30" t="s">
        <v>165</v>
      </c>
      <c r="AB354" s="30" t="s">
        <v>1521</v>
      </c>
      <c r="AG354" s="30">
        <v>70</v>
      </c>
      <c r="AH354" s="30">
        <v>270</v>
      </c>
      <c r="AI354" s="30">
        <v>9</v>
      </c>
      <c r="AJ354" s="30">
        <v>180</v>
      </c>
      <c r="AK354" s="30">
        <f t="shared" si="56"/>
        <v>86.700708991271654</v>
      </c>
      <c r="AL354" s="30">
        <f t="shared" si="57"/>
        <v>86.700708991271654</v>
      </c>
      <c r="AM354" s="30">
        <f t="shared" si="61"/>
        <v>19.96947256726272</v>
      </c>
      <c r="AN354" s="30">
        <f t="shared" si="58"/>
        <v>176.70070899127165</v>
      </c>
      <c r="AO354" s="30">
        <f t="shared" si="59"/>
        <v>70.030527432737273</v>
      </c>
      <c r="AP354" s="31">
        <f t="shared" si="62"/>
        <v>266.70070899127165</v>
      </c>
      <c r="AQ354" s="31">
        <f t="shared" si="60"/>
        <v>70.030527432737273</v>
      </c>
    </row>
    <row r="355" spans="2:43" ht="28">
      <c r="B355" s="30" t="s">
        <v>1382</v>
      </c>
      <c r="C355" s="73"/>
      <c r="D355" s="30" t="s">
        <v>1383</v>
      </c>
      <c r="E355" s="30">
        <v>96</v>
      </c>
      <c r="F355" s="30">
        <v>4</v>
      </c>
      <c r="G355" s="67" t="str">
        <f t="shared" si="63"/>
        <v>96-4</v>
      </c>
      <c r="H355" s="2">
        <v>9.5</v>
      </c>
      <c r="I355" s="2">
        <v>22</v>
      </c>
      <c r="J355" s="68" t="str">
        <f>IF(((VLOOKUP($G355,[3]Depth_Lookup!$A$3:$J$561,9,FALSE))-(I355/100))&gt;=0,"Good","Too Long")</f>
        <v>Good</v>
      </c>
      <c r="K355" s="69">
        <f>(VLOOKUP($G355,Depth_Lookup!$A$3:$J$561,10,FALSE))+(H355/100)</f>
        <v>266.35500000000002</v>
      </c>
      <c r="L355" s="69">
        <f>(VLOOKUP($G355,Depth_Lookup!$A$3:$J$561,10,FALSE))+(I355/100)</f>
        <v>266.48</v>
      </c>
      <c r="M355" s="34" t="s">
        <v>243</v>
      </c>
      <c r="N355" s="1"/>
      <c r="Q355" s="31" t="e">
        <f>VLOOKUP(P355,[3]definitions_list_lookup!$AT$3:$AU$5,2,FALSE)</f>
        <v>#N/A</v>
      </c>
      <c r="R355" s="30">
        <v>7</v>
      </c>
      <c r="S355" s="30" t="s">
        <v>159</v>
      </c>
      <c r="T355" s="31">
        <f>VLOOKUP(S355,[3]definitions_list_lookup!$AI$12:$AJ$17,2,FALSE)</f>
        <v>2</v>
      </c>
      <c r="Y355" s="30" t="s">
        <v>1389</v>
      </c>
      <c r="Z355" s="30" t="s">
        <v>244</v>
      </c>
      <c r="AB355" s="30" t="s">
        <v>1522</v>
      </c>
      <c r="AG355" s="30">
        <v>57</v>
      </c>
      <c r="AH355" s="30">
        <v>270</v>
      </c>
      <c r="AI355" s="30">
        <v>19</v>
      </c>
      <c r="AJ355" s="30">
        <v>180</v>
      </c>
      <c r="AK355" s="30">
        <f t="shared" si="56"/>
        <v>77.395499002173267</v>
      </c>
      <c r="AL355" s="30">
        <f t="shared" si="57"/>
        <v>77.395499002173267</v>
      </c>
      <c r="AM355" s="30">
        <f t="shared" si="61"/>
        <v>32.364749890876269</v>
      </c>
      <c r="AN355" s="30">
        <f t="shared" si="58"/>
        <v>167.39549900217327</v>
      </c>
      <c r="AO355" s="30">
        <f t="shared" si="59"/>
        <v>57.635250109123731</v>
      </c>
      <c r="AP355" s="31">
        <f t="shared" si="62"/>
        <v>257.39549900217327</v>
      </c>
      <c r="AQ355" s="31">
        <f t="shared" si="60"/>
        <v>57.635250109123731</v>
      </c>
    </row>
    <row r="356" spans="2:43">
      <c r="B356" s="30" t="s">
        <v>1382</v>
      </c>
      <c r="C356" s="73"/>
      <c r="D356" s="30" t="s">
        <v>1383</v>
      </c>
      <c r="E356" s="30">
        <v>97</v>
      </c>
      <c r="F356" s="30">
        <v>1</v>
      </c>
      <c r="G356" s="67" t="str">
        <f t="shared" si="63"/>
        <v>97-1</v>
      </c>
      <c r="H356" s="2">
        <v>26</v>
      </c>
      <c r="I356" s="2">
        <v>26.3</v>
      </c>
      <c r="J356" s="68" t="str">
        <f>IF(((VLOOKUP($G356,[3]Depth_Lookup!$A$3:$J$561,9,FALSE))-(I356/100))&gt;=0,"Good","Too Long")</f>
        <v>Good</v>
      </c>
      <c r="K356" s="69">
        <f>(VLOOKUP($G356,Depth_Lookup!$A$3:$J$561,10,FALSE))+(H356/100)</f>
        <v>266.95999999999998</v>
      </c>
      <c r="L356" s="69">
        <f>(VLOOKUP($G356,Depth_Lookup!$A$3:$J$561,10,FALSE))+(I356/100)</f>
        <v>266.96299999999997</v>
      </c>
      <c r="M356" s="34" t="s">
        <v>244</v>
      </c>
      <c r="N356" s="1"/>
      <c r="Q356" s="31" t="e">
        <f>VLOOKUP(P356,[3]definitions_list_lookup!$AT$3:$AU$5,2,FALSE)</f>
        <v>#N/A</v>
      </c>
      <c r="R356" s="30">
        <v>0.2</v>
      </c>
      <c r="S356" s="30" t="s">
        <v>158</v>
      </c>
      <c r="T356" s="31">
        <f>VLOOKUP(S356,[3]definitions_list_lookup!$AI$12:$AJ$17,2,FALSE)</f>
        <v>1</v>
      </c>
      <c r="Z356" s="30" t="s">
        <v>244</v>
      </c>
      <c r="AB356" s="30"/>
      <c r="AE356" s="30">
        <v>152</v>
      </c>
      <c r="AF356" s="30">
        <v>28</v>
      </c>
      <c r="AG356" s="30">
        <v>29</v>
      </c>
      <c r="AH356" s="30">
        <v>270</v>
      </c>
      <c r="AI356" s="30">
        <v>43</v>
      </c>
      <c r="AJ356" s="30">
        <v>180</v>
      </c>
      <c r="AK356" s="30">
        <f t="shared" si="56"/>
        <v>30.728252408278195</v>
      </c>
      <c r="AL356" s="30">
        <f t="shared" si="57"/>
        <v>30.728252408278195</v>
      </c>
      <c r="AM356" s="30">
        <f t="shared" si="61"/>
        <v>42.670128012921673</v>
      </c>
      <c r="AN356" s="30">
        <f t="shared" si="58"/>
        <v>120.72825240827819</v>
      </c>
      <c r="AO356" s="30">
        <f t="shared" si="59"/>
        <v>47.329871987078327</v>
      </c>
      <c r="AP356" s="31">
        <f t="shared" si="62"/>
        <v>210.72825240827819</v>
      </c>
      <c r="AQ356" s="31">
        <f t="shared" si="60"/>
        <v>47.329871987078327</v>
      </c>
    </row>
    <row r="357" spans="2:43">
      <c r="B357" s="30" t="s">
        <v>1382</v>
      </c>
      <c r="C357" s="73"/>
      <c r="D357" s="30" t="s">
        <v>1383</v>
      </c>
      <c r="E357" s="30">
        <v>98</v>
      </c>
      <c r="F357" s="30">
        <v>1</v>
      </c>
      <c r="G357" s="67" t="str">
        <f t="shared" si="63"/>
        <v>98-1</v>
      </c>
      <c r="H357" s="2">
        <v>17.600000000000001</v>
      </c>
      <c r="I357" s="2">
        <v>18</v>
      </c>
      <c r="J357" s="68" t="str">
        <f>IF(((VLOOKUP($G357,[3]Depth_Lookup!$A$3:$J$561,9,FALSE))-(I357/100))&gt;=0,"Good","Too Long")</f>
        <v>Good</v>
      </c>
      <c r="K357" s="69">
        <f>(VLOOKUP($G357,Depth_Lookup!$A$3:$J$561,10,FALSE))+(H357/100)</f>
        <v>269.87599999999998</v>
      </c>
      <c r="L357" s="69">
        <f>(VLOOKUP($G357,Depth_Lookup!$A$3:$J$561,10,FALSE))+(I357/100)</f>
        <v>269.88</v>
      </c>
      <c r="M357" s="34" t="s">
        <v>244</v>
      </c>
      <c r="N357" s="1"/>
      <c r="Q357" s="31" t="e">
        <f>VLOOKUP(P357,[3]definitions_list_lookup!$AT$3:$AU$5,2,FALSE)</f>
        <v>#N/A</v>
      </c>
      <c r="R357" s="30">
        <v>0.3</v>
      </c>
      <c r="S357" s="30" t="s">
        <v>158</v>
      </c>
      <c r="T357" s="31">
        <f>VLOOKUP(S357,[3]definitions_list_lookup!$AI$12:$AJ$17,2,FALSE)</f>
        <v>1</v>
      </c>
      <c r="Z357" s="30" t="s">
        <v>244</v>
      </c>
      <c r="AB357" s="30"/>
      <c r="AG357" s="30">
        <v>20</v>
      </c>
      <c r="AH357" s="30">
        <v>270</v>
      </c>
      <c r="AI357" s="30">
        <v>19</v>
      </c>
      <c r="AJ357" s="30">
        <v>180</v>
      </c>
      <c r="AK357" s="30">
        <f t="shared" si="56"/>
        <v>46.588527909326871</v>
      </c>
      <c r="AL357" s="30">
        <f t="shared" si="57"/>
        <v>46.588527909326871</v>
      </c>
      <c r="AM357" s="30">
        <f t="shared" si="61"/>
        <v>63.387538279213771</v>
      </c>
      <c r="AN357" s="30">
        <f t="shared" si="58"/>
        <v>136.58852790932687</v>
      </c>
      <c r="AO357" s="30">
        <f t="shared" si="59"/>
        <v>26.612461720786229</v>
      </c>
      <c r="AP357" s="31">
        <f t="shared" si="62"/>
        <v>226.58852790932687</v>
      </c>
      <c r="AQ357" s="31">
        <f t="shared" si="60"/>
        <v>26.612461720786229</v>
      </c>
    </row>
    <row r="358" spans="2:43">
      <c r="B358" s="30" t="s">
        <v>1382</v>
      </c>
      <c r="C358" s="73"/>
      <c r="D358" s="30" t="s">
        <v>1383</v>
      </c>
      <c r="E358" s="30">
        <v>98</v>
      </c>
      <c r="F358" s="30">
        <v>1</v>
      </c>
      <c r="G358" s="67" t="str">
        <f t="shared" si="63"/>
        <v>98-1</v>
      </c>
      <c r="H358" s="2">
        <v>27.5</v>
      </c>
      <c r="I358" s="2">
        <v>29</v>
      </c>
      <c r="J358" s="68" t="str">
        <f>IF(((VLOOKUP($G358,[3]Depth_Lookup!$A$3:$J$561,9,FALSE))-(I358/100))&gt;=0,"Good","Too Long")</f>
        <v>Good</v>
      </c>
      <c r="K358" s="69">
        <f>(VLOOKUP($G358,Depth_Lookup!$A$3:$J$561,10,FALSE))+(H358/100)</f>
        <v>269.97499999999997</v>
      </c>
      <c r="L358" s="69">
        <f>(VLOOKUP($G358,Depth_Lookup!$A$3:$J$561,10,FALSE))+(I358/100)</f>
        <v>269.99</v>
      </c>
      <c r="M358" s="34" t="s">
        <v>244</v>
      </c>
      <c r="N358" s="1"/>
      <c r="Q358" s="31" t="e">
        <f>VLOOKUP(P358,[3]definitions_list_lookup!$AT$3:$AU$5,2,FALSE)</f>
        <v>#N/A</v>
      </c>
      <c r="R358" s="30">
        <v>1.1000000000000001</v>
      </c>
      <c r="S358" s="30" t="s">
        <v>158</v>
      </c>
      <c r="T358" s="31">
        <f>VLOOKUP(S358,[3]definitions_list_lookup!$AI$12:$AJ$17,2,FALSE)</f>
        <v>1</v>
      </c>
      <c r="Z358" s="30" t="s">
        <v>244</v>
      </c>
      <c r="AB358" s="30"/>
      <c r="AG358" s="30">
        <v>17</v>
      </c>
      <c r="AH358" s="30">
        <v>90</v>
      </c>
      <c r="AI358" s="30">
        <v>19</v>
      </c>
      <c r="AJ358" s="30">
        <v>180</v>
      </c>
      <c r="AK358" s="30">
        <f t="shared" si="56"/>
        <v>-41.602076916740884</v>
      </c>
      <c r="AL358" s="30">
        <f t="shared" si="57"/>
        <v>318.39792308325912</v>
      </c>
      <c r="AM358" s="30">
        <f t="shared" si="61"/>
        <v>65.27534086679492</v>
      </c>
      <c r="AN358" s="30">
        <f t="shared" si="58"/>
        <v>48.397923083259116</v>
      </c>
      <c r="AO358" s="30">
        <f t="shared" si="59"/>
        <v>24.72465913320508</v>
      </c>
      <c r="AP358" s="31">
        <f t="shared" si="62"/>
        <v>138.39792308325912</v>
      </c>
      <c r="AQ358" s="31">
        <f t="shared" si="60"/>
        <v>24.72465913320508</v>
      </c>
    </row>
    <row r="359" spans="2:43" ht="28">
      <c r="B359" s="30" t="s">
        <v>1382</v>
      </c>
      <c r="C359" s="73"/>
      <c r="D359" s="30" t="s">
        <v>1383</v>
      </c>
      <c r="E359" s="30">
        <v>99</v>
      </c>
      <c r="F359" s="30">
        <v>1</v>
      </c>
      <c r="G359" s="67" t="str">
        <f t="shared" si="63"/>
        <v>99-1</v>
      </c>
      <c r="H359" s="2">
        <v>24.5</v>
      </c>
      <c r="I359" s="2">
        <v>33</v>
      </c>
      <c r="J359" s="68" t="str">
        <f>IF(((VLOOKUP($G359,[3]Depth_Lookup!$A$3:$J$561,9,FALSE))-(I359/100))&gt;=0,"Good","Too Long")</f>
        <v>Good</v>
      </c>
      <c r="K359" s="69">
        <f>(VLOOKUP($G359,Depth_Lookup!$A$3:$J$561,10,FALSE))+(H359/100)</f>
        <v>272.94499999999999</v>
      </c>
      <c r="L359" s="69">
        <f>(VLOOKUP($G359,Depth_Lookup!$A$3:$J$561,10,FALSE))+(I359/100)</f>
        <v>273.02999999999997</v>
      </c>
      <c r="M359" s="34" t="s">
        <v>243</v>
      </c>
      <c r="N359" s="1" t="s">
        <v>155</v>
      </c>
      <c r="O359" s="30" t="s">
        <v>153</v>
      </c>
      <c r="P359" s="30" t="s">
        <v>201</v>
      </c>
      <c r="Q359" s="31">
        <f>VLOOKUP(P359,[3]definitions_list_lookup!$AT$3:$AU$5,2,FALSE)</f>
        <v>0</v>
      </c>
      <c r="R359" s="30">
        <v>8</v>
      </c>
      <c r="S359" s="30" t="s">
        <v>259</v>
      </c>
      <c r="T359" s="31">
        <f>VLOOKUP(S359,[3]definitions_list_lookup!$AI$12:$AJ$17,2,FALSE)</f>
        <v>4</v>
      </c>
      <c r="Z359" s="30" t="s">
        <v>243</v>
      </c>
      <c r="AA359" s="30" t="s">
        <v>166</v>
      </c>
      <c r="AB359" s="30" t="s">
        <v>1523</v>
      </c>
      <c r="AG359" s="30">
        <v>18</v>
      </c>
      <c r="AH359" s="30">
        <v>90</v>
      </c>
      <c r="AI359" s="30">
        <v>29</v>
      </c>
      <c r="AJ359" s="30">
        <v>0</v>
      </c>
      <c r="AK359" s="30">
        <f t="shared" si="56"/>
        <v>-149.62241970617046</v>
      </c>
      <c r="AL359" s="30">
        <f t="shared" si="57"/>
        <v>210.37758029382954</v>
      </c>
      <c r="AM359" s="30">
        <f t="shared" si="61"/>
        <v>57.278463541276388</v>
      </c>
      <c r="AN359" s="30">
        <f t="shared" si="58"/>
        <v>300.37758029382951</v>
      </c>
      <c r="AO359" s="30">
        <f t="shared" si="59"/>
        <v>32.721536458723612</v>
      </c>
      <c r="AP359" s="31">
        <f t="shared" si="62"/>
        <v>30.377580293829539</v>
      </c>
      <c r="AQ359" s="31">
        <f t="shared" si="60"/>
        <v>32.721536458723612</v>
      </c>
    </row>
    <row r="360" spans="2:43">
      <c r="B360" s="30" t="s">
        <v>1382</v>
      </c>
      <c r="C360" s="73"/>
      <c r="D360" s="30" t="s">
        <v>1383</v>
      </c>
      <c r="E360" s="30">
        <v>99</v>
      </c>
      <c r="F360" s="30">
        <v>1</v>
      </c>
      <c r="G360" s="67" t="str">
        <f t="shared" si="63"/>
        <v>99-1</v>
      </c>
      <c r="H360" s="2">
        <v>35</v>
      </c>
      <c r="I360" s="2">
        <v>45</v>
      </c>
      <c r="J360" s="68" t="str">
        <f>IF(((VLOOKUP($G360,[3]Depth_Lookup!$A$3:$J$561,9,FALSE))-(I360/100))&gt;=0,"Good","Too Long")</f>
        <v>Good</v>
      </c>
      <c r="K360" s="69">
        <f>(VLOOKUP($G360,Depth_Lookup!$A$3:$J$561,10,FALSE))+(H360/100)</f>
        <v>273.05</v>
      </c>
      <c r="L360" s="69">
        <f>(VLOOKUP($G360,Depth_Lookup!$A$3:$J$561,10,FALSE))+(I360/100)</f>
        <v>273.14999999999998</v>
      </c>
      <c r="M360" s="34" t="s">
        <v>244</v>
      </c>
      <c r="N360" s="1"/>
      <c r="Q360" s="31" t="e">
        <f>VLOOKUP(P360,[3]definitions_list_lookup!$AT$3:$AU$5,2,FALSE)</f>
        <v>#N/A</v>
      </c>
      <c r="R360" s="30">
        <v>0.1</v>
      </c>
      <c r="S360" s="30" t="s">
        <v>158</v>
      </c>
      <c r="T360" s="31">
        <f>VLOOKUP(S360,[3]definitions_list_lookup!$AI$12:$AJ$17,2,FALSE)</f>
        <v>1</v>
      </c>
      <c r="X360" s="30">
        <v>3.3</v>
      </c>
      <c r="Y360" s="30" t="s">
        <v>1388</v>
      </c>
      <c r="Z360" s="30" t="s">
        <v>244</v>
      </c>
      <c r="AB360" s="30" t="s">
        <v>1524</v>
      </c>
      <c r="AG360" s="30">
        <v>83</v>
      </c>
      <c r="AH360" s="30">
        <v>90</v>
      </c>
      <c r="AI360" s="30">
        <v>78</v>
      </c>
      <c r="AJ360" s="30">
        <v>180</v>
      </c>
      <c r="AK360" s="30">
        <f t="shared" si="56"/>
        <v>-59.986866408417598</v>
      </c>
      <c r="AL360" s="30">
        <f t="shared" si="57"/>
        <v>300.0131335915824</v>
      </c>
      <c r="AM360" s="30">
        <f t="shared" si="61"/>
        <v>6.0689151772580789</v>
      </c>
      <c r="AN360" s="30">
        <f t="shared" si="58"/>
        <v>30.013133591582402</v>
      </c>
      <c r="AO360" s="30">
        <f t="shared" si="59"/>
        <v>83.931084822741923</v>
      </c>
      <c r="AP360" s="31">
        <f t="shared" si="62"/>
        <v>120.0131335915824</v>
      </c>
      <c r="AQ360" s="31">
        <f t="shared" si="60"/>
        <v>83.931084822741923</v>
      </c>
    </row>
    <row r="361" spans="2:43">
      <c r="B361" s="30" t="s">
        <v>1382</v>
      </c>
      <c r="C361" s="73"/>
      <c r="D361" s="30" t="s">
        <v>1383</v>
      </c>
      <c r="E361" s="30">
        <v>99</v>
      </c>
      <c r="F361" s="30">
        <v>3</v>
      </c>
      <c r="G361" s="67" t="str">
        <f t="shared" si="63"/>
        <v>99-3</v>
      </c>
      <c r="H361" s="2">
        <v>0</v>
      </c>
      <c r="I361" s="2">
        <v>2.5</v>
      </c>
      <c r="J361" s="68" t="str">
        <f>IF(((VLOOKUP($G361,[3]Depth_Lookup!$A$3:$J$561,9,FALSE))-(I361/100))&gt;=0,"Good","Too Long")</f>
        <v>Good</v>
      </c>
      <c r="K361" s="69">
        <f>(VLOOKUP($G361,Depth_Lookup!$A$3:$J$561,10,FALSE))+(H361/100)</f>
        <v>274.58499999999998</v>
      </c>
      <c r="L361" s="69">
        <f>(VLOOKUP($G361,Depth_Lookup!$A$3:$J$561,10,FALSE))+(I361/100)</f>
        <v>274.60999999999996</v>
      </c>
      <c r="M361" s="34" t="s">
        <v>244</v>
      </c>
      <c r="N361" s="1"/>
      <c r="Q361" s="31" t="e">
        <f>VLOOKUP(P361,[3]definitions_list_lookup!$AT$3:$AU$5,2,FALSE)</f>
        <v>#N/A</v>
      </c>
      <c r="R361" s="30">
        <v>0.7</v>
      </c>
      <c r="S361" s="30" t="s">
        <v>159</v>
      </c>
      <c r="T361" s="31">
        <f>VLOOKUP(S361,[3]definitions_list_lookup!$AI$12:$AJ$17,2,FALSE)</f>
        <v>2</v>
      </c>
      <c r="X361" s="30">
        <v>5</v>
      </c>
      <c r="Y361" s="30" t="s">
        <v>1388</v>
      </c>
      <c r="Z361" s="30" t="s">
        <v>244</v>
      </c>
      <c r="AB361" s="30"/>
      <c r="AG361" s="30">
        <v>35</v>
      </c>
      <c r="AH361" s="30">
        <v>270</v>
      </c>
      <c r="AI361" s="30">
        <v>53</v>
      </c>
      <c r="AJ361" s="30">
        <v>0</v>
      </c>
      <c r="AK361" s="30">
        <f t="shared" si="56"/>
        <v>152.18188880194685</v>
      </c>
      <c r="AL361" s="30">
        <f t="shared" si="57"/>
        <v>152.18188880194685</v>
      </c>
      <c r="AM361" s="30">
        <f t="shared" si="61"/>
        <v>33.682204308362735</v>
      </c>
      <c r="AN361" s="30">
        <f t="shared" si="58"/>
        <v>242.18188880194685</v>
      </c>
      <c r="AO361" s="30">
        <f t="shared" si="59"/>
        <v>56.317795691637265</v>
      </c>
      <c r="AP361" s="31">
        <f t="shared" si="62"/>
        <v>332.18188880194685</v>
      </c>
      <c r="AQ361" s="31">
        <f t="shared" si="60"/>
        <v>56.317795691637265</v>
      </c>
    </row>
    <row r="362" spans="2:43">
      <c r="B362" s="30" t="s">
        <v>1382</v>
      </c>
      <c r="C362" s="73"/>
      <c r="D362" s="30" t="s">
        <v>1383</v>
      </c>
      <c r="E362" s="30">
        <v>100</v>
      </c>
      <c r="F362" s="30">
        <v>1</v>
      </c>
      <c r="G362" s="67" t="str">
        <f t="shared" si="63"/>
        <v>100-1</v>
      </c>
      <c r="H362" s="2">
        <v>13</v>
      </c>
      <c r="I362" s="2">
        <v>15.8</v>
      </c>
      <c r="J362" s="68" t="str">
        <f>IF(((VLOOKUP($G362,[3]Depth_Lookup!$A$3:$J$561,9,FALSE))-(I362/100))&gt;=0,"Good","Too Long")</f>
        <v>Good</v>
      </c>
      <c r="K362" s="69">
        <f>(VLOOKUP($G362,Depth_Lookup!$A$3:$J$561,10,FALSE))+(H362/100)</f>
        <v>275.83</v>
      </c>
      <c r="L362" s="69">
        <f>(VLOOKUP($G362,Depth_Lookup!$A$3:$J$561,10,FALSE))+(I362/100)</f>
        <v>275.858</v>
      </c>
      <c r="M362" s="34" t="s">
        <v>244</v>
      </c>
      <c r="N362" s="1"/>
      <c r="Q362" s="31" t="e">
        <f>VLOOKUP(P362,[3]definitions_list_lookup!$AT$3:$AU$5,2,FALSE)</f>
        <v>#N/A</v>
      </c>
      <c r="R362" s="30">
        <v>2</v>
      </c>
      <c r="S362" s="30" t="s">
        <v>159</v>
      </c>
      <c r="T362" s="31">
        <f>VLOOKUP(S362,[3]definitions_list_lookup!$AI$12:$AJ$17,2,FALSE)</f>
        <v>2</v>
      </c>
      <c r="Y362" s="30" t="s">
        <v>1389</v>
      </c>
      <c r="Z362" s="30" t="s">
        <v>244</v>
      </c>
      <c r="AB362" s="30" t="s">
        <v>1525</v>
      </c>
      <c r="AG362" s="30">
        <v>48</v>
      </c>
      <c r="AH362" s="30">
        <v>90</v>
      </c>
      <c r="AI362" s="30">
        <v>47</v>
      </c>
      <c r="AJ362" s="30">
        <v>0</v>
      </c>
      <c r="AK362" s="30">
        <f t="shared" si="56"/>
        <v>-133.99633379781253</v>
      </c>
      <c r="AL362" s="30">
        <f t="shared" si="57"/>
        <v>226.00366620218747</v>
      </c>
      <c r="AM362" s="30">
        <f t="shared" si="61"/>
        <v>32.93260292385073</v>
      </c>
      <c r="AN362" s="30">
        <f t="shared" si="58"/>
        <v>316.00366620218745</v>
      </c>
      <c r="AO362" s="30">
        <f t="shared" si="59"/>
        <v>57.06739707614927</v>
      </c>
      <c r="AP362" s="31">
        <f t="shared" si="62"/>
        <v>46.003666202187475</v>
      </c>
      <c r="AQ362" s="31">
        <f t="shared" si="60"/>
        <v>57.06739707614927</v>
      </c>
    </row>
    <row r="363" spans="2:43">
      <c r="B363" s="30" t="s">
        <v>1382</v>
      </c>
      <c r="C363" s="73"/>
      <c r="D363" s="30" t="s">
        <v>1383</v>
      </c>
      <c r="E363" s="30">
        <v>100</v>
      </c>
      <c r="F363" s="30">
        <v>1</v>
      </c>
      <c r="G363" s="67" t="str">
        <f t="shared" si="63"/>
        <v>100-1</v>
      </c>
      <c r="H363" s="2">
        <v>50</v>
      </c>
      <c r="I363" s="2">
        <v>51.5</v>
      </c>
      <c r="J363" s="68" t="str">
        <f>IF(((VLOOKUP($G363,[3]Depth_Lookup!$A$3:$J$561,9,FALSE))-(I363/100))&gt;=0,"Good","Too Long")</f>
        <v>Good</v>
      </c>
      <c r="K363" s="69">
        <f>(VLOOKUP($G363,Depth_Lookup!$A$3:$J$561,10,FALSE))+(H363/100)</f>
        <v>276.2</v>
      </c>
      <c r="L363" s="69">
        <f>(VLOOKUP($G363,Depth_Lookup!$A$3:$J$561,10,FALSE))+(I363/100)</f>
        <v>276.21499999999997</v>
      </c>
      <c r="M363" s="34" t="s">
        <v>244</v>
      </c>
      <c r="N363" s="1"/>
      <c r="Q363" s="31" t="e">
        <f>VLOOKUP(P363,[3]definitions_list_lookup!$AT$3:$AU$5,2,FALSE)</f>
        <v>#N/A</v>
      </c>
      <c r="R363" s="30">
        <v>1.9</v>
      </c>
      <c r="S363" s="30" t="s">
        <v>158</v>
      </c>
      <c r="T363" s="31">
        <f>VLOOKUP(S363,[3]definitions_list_lookup!$AI$12:$AJ$17,2,FALSE)</f>
        <v>1</v>
      </c>
      <c r="Z363" s="30" t="s">
        <v>244</v>
      </c>
      <c r="AB363" s="30"/>
      <c r="AG363" s="30">
        <v>58</v>
      </c>
      <c r="AH363" s="30">
        <v>90</v>
      </c>
      <c r="AI363" s="30">
        <v>33</v>
      </c>
      <c r="AJ363" s="30">
        <v>0</v>
      </c>
      <c r="AK363" s="30">
        <f t="shared" si="56"/>
        <v>-112.08706339606999</v>
      </c>
      <c r="AL363" s="30">
        <f t="shared" si="57"/>
        <v>247.91293660393001</v>
      </c>
      <c r="AM363" s="30">
        <f t="shared" si="61"/>
        <v>30.071373862423695</v>
      </c>
      <c r="AN363" s="30">
        <f t="shared" si="58"/>
        <v>337.91293660393001</v>
      </c>
      <c r="AO363" s="30">
        <f t="shared" si="59"/>
        <v>59.928626137576302</v>
      </c>
      <c r="AP363" s="31">
        <f t="shared" si="62"/>
        <v>67.912936603930007</v>
      </c>
      <c r="AQ363" s="31">
        <f t="shared" si="60"/>
        <v>59.928626137576302</v>
      </c>
    </row>
    <row r="364" spans="2:43">
      <c r="B364" s="30" t="s">
        <v>1382</v>
      </c>
      <c r="C364" s="73"/>
      <c r="D364" s="30" t="s">
        <v>1383</v>
      </c>
      <c r="E364" s="30">
        <v>100</v>
      </c>
      <c r="F364" s="30">
        <v>2</v>
      </c>
      <c r="G364" s="67" t="str">
        <f t="shared" si="63"/>
        <v>100-2</v>
      </c>
      <c r="H364" s="2">
        <v>26.6</v>
      </c>
      <c r="I364" s="2">
        <v>27.2</v>
      </c>
      <c r="J364" s="68" t="str">
        <f>IF(((VLOOKUP($G364,[3]Depth_Lookup!$A$3:$J$561,9,FALSE))-(I364/100))&gt;=0,"Good","Too Long")</f>
        <v>Good</v>
      </c>
      <c r="K364" s="69">
        <f>(VLOOKUP($G364,Depth_Lookup!$A$3:$J$561,10,FALSE))+(H364/100)</f>
        <v>276.82100000000003</v>
      </c>
      <c r="L364" s="69">
        <f>(VLOOKUP($G364,Depth_Lookup!$A$3:$J$561,10,FALSE))+(I364/100)</f>
        <v>276.827</v>
      </c>
      <c r="M364" s="34" t="s">
        <v>244</v>
      </c>
      <c r="N364" s="1"/>
      <c r="Q364" s="31" t="e">
        <f>VLOOKUP(P364,[3]definitions_list_lookup!$AT$3:$AU$5,2,FALSE)</f>
        <v>#N/A</v>
      </c>
      <c r="R364" s="30">
        <v>0.5</v>
      </c>
      <c r="S364" s="30" t="s">
        <v>158</v>
      </c>
      <c r="T364" s="31">
        <f>VLOOKUP(S364,[3]definitions_list_lookup!$AI$12:$AJ$17,2,FALSE)</f>
        <v>1</v>
      </c>
      <c r="Z364" s="30" t="s">
        <v>244</v>
      </c>
      <c r="AB364" s="30"/>
      <c r="AG364" s="30">
        <v>80</v>
      </c>
      <c r="AH364" s="30">
        <v>270</v>
      </c>
      <c r="AI364" s="30">
        <v>53</v>
      </c>
      <c r="AJ364" s="30">
        <v>180</v>
      </c>
      <c r="AK364" s="30">
        <f t="shared" si="56"/>
        <v>76.83009453309603</v>
      </c>
      <c r="AL364" s="30">
        <f t="shared" si="57"/>
        <v>76.83009453309603</v>
      </c>
      <c r="AM364" s="30">
        <f t="shared" si="61"/>
        <v>9.74209306958711</v>
      </c>
      <c r="AN364" s="30">
        <f t="shared" si="58"/>
        <v>166.83009453309603</v>
      </c>
      <c r="AO364" s="30">
        <f t="shared" si="59"/>
        <v>80.257906930412886</v>
      </c>
      <c r="AP364" s="31">
        <f t="shared" si="62"/>
        <v>256.83009453309603</v>
      </c>
      <c r="AQ364" s="31">
        <f t="shared" si="60"/>
        <v>80.257906930412886</v>
      </c>
    </row>
    <row r="365" spans="2:43">
      <c r="B365" s="30" t="s">
        <v>1382</v>
      </c>
      <c r="C365" s="73"/>
      <c r="D365" s="30" t="s">
        <v>1383</v>
      </c>
      <c r="E365" s="30">
        <v>100</v>
      </c>
      <c r="F365" s="30">
        <v>4</v>
      </c>
      <c r="G365" s="67" t="str">
        <f t="shared" si="63"/>
        <v>100-4</v>
      </c>
      <c r="H365" s="2">
        <v>3</v>
      </c>
      <c r="I365" s="2">
        <v>3.6</v>
      </c>
      <c r="J365" s="68" t="str">
        <f>IF(((VLOOKUP($G365,[3]Depth_Lookup!$A$3:$J$561,9,FALSE))-(I365/100))&gt;=0,"Good","Too Long")</f>
        <v>Good</v>
      </c>
      <c r="K365" s="69">
        <f>(VLOOKUP($G365,Depth_Lookup!$A$3:$J$561,10,FALSE))+(H365/100)</f>
        <v>278.005</v>
      </c>
      <c r="L365" s="69">
        <f>(VLOOKUP($G365,Depth_Lookup!$A$3:$J$561,10,FALSE))+(I365/100)</f>
        <v>278.01100000000002</v>
      </c>
      <c r="M365" s="34" t="s">
        <v>244</v>
      </c>
      <c r="N365" s="1"/>
      <c r="Q365" s="31" t="e">
        <f>VLOOKUP(P365,[3]definitions_list_lookup!$AT$3:$AU$5,2,FALSE)</f>
        <v>#N/A</v>
      </c>
      <c r="R365" s="30">
        <v>0.4</v>
      </c>
      <c r="S365" s="30" t="s">
        <v>158</v>
      </c>
      <c r="T365" s="31">
        <f>VLOOKUP(S365,[3]definitions_list_lookup!$AI$12:$AJ$17,2,FALSE)</f>
        <v>1</v>
      </c>
      <c r="Z365" s="30" t="s">
        <v>244</v>
      </c>
      <c r="AB365" s="30"/>
      <c r="AE365" s="30">
        <v>228</v>
      </c>
      <c r="AF365" s="30">
        <v>19</v>
      </c>
      <c r="AG365" s="30">
        <v>29</v>
      </c>
      <c r="AH365" s="30">
        <v>270</v>
      </c>
      <c r="AI365" s="30">
        <v>26</v>
      </c>
      <c r="AJ365" s="30">
        <v>0</v>
      </c>
      <c r="AK365" s="30">
        <f t="shared" si="56"/>
        <v>131.3443181576327</v>
      </c>
      <c r="AL365" s="30">
        <f t="shared" si="57"/>
        <v>131.3443181576327</v>
      </c>
      <c r="AM365" s="30">
        <f t="shared" si="61"/>
        <v>53.560174079325016</v>
      </c>
      <c r="AN365" s="30">
        <f t="shared" si="58"/>
        <v>221.3443181576327</v>
      </c>
      <c r="AO365" s="30">
        <f t="shared" si="59"/>
        <v>36.439825920674984</v>
      </c>
      <c r="AP365" s="31">
        <f t="shared" si="62"/>
        <v>311.3443181576327</v>
      </c>
      <c r="AQ365" s="31">
        <f t="shared" si="60"/>
        <v>36.439825920674984</v>
      </c>
    </row>
    <row r="366" spans="2:43">
      <c r="B366" s="30" t="s">
        <v>1382</v>
      </c>
      <c r="C366" s="73"/>
      <c r="D366" s="30" t="s">
        <v>1383</v>
      </c>
      <c r="E366" s="30">
        <v>100</v>
      </c>
      <c r="F366" s="30">
        <v>4</v>
      </c>
      <c r="G366" s="67" t="str">
        <f t="shared" si="63"/>
        <v>100-4</v>
      </c>
      <c r="H366" s="2">
        <v>34.200000000000003</v>
      </c>
      <c r="I366" s="2">
        <v>34.6</v>
      </c>
      <c r="J366" s="68" t="str">
        <f>IF(((VLOOKUP($G366,[3]Depth_Lookup!$A$3:$J$561,9,FALSE))-(I366/100))&gt;=0,"Good","Too Long")</f>
        <v>Good</v>
      </c>
      <c r="K366" s="69">
        <f>(VLOOKUP($G366,Depth_Lookup!$A$3:$J$561,10,FALSE))+(H366/100)</f>
        <v>278.31700000000001</v>
      </c>
      <c r="L366" s="69">
        <f>(VLOOKUP($G366,Depth_Lookup!$A$3:$J$561,10,FALSE))+(I366/100)</f>
        <v>278.32100000000003</v>
      </c>
      <c r="M366" s="34" t="s">
        <v>244</v>
      </c>
      <c r="N366" s="1"/>
      <c r="Q366" s="31" t="e">
        <f>VLOOKUP(P366,[3]definitions_list_lookup!$AT$3:$AU$5,2,FALSE)</f>
        <v>#N/A</v>
      </c>
      <c r="R366" s="30">
        <v>0.3</v>
      </c>
      <c r="S366" s="30" t="s">
        <v>158</v>
      </c>
      <c r="T366" s="31">
        <f>VLOOKUP(S366,[3]definitions_list_lookup!$AI$12:$AJ$17,2,FALSE)</f>
        <v>1</v>
      </c>
      <c r="Z366" s="30" t="s">
        <v>244</v>
      </c>
      <c r="AB366" s="30"/>
      <c r="AE366" s="30">
        <v>280</v>
      </c>
      <c r="AF366" s="30">
        <v>35</v>
      </c>
      <c r="AG366" s="30">
        <v>27</v>
      </c>
      <c r="AH366" s="30">
        <v>270</v>
      </c>
      <c r="AI366" s="30">
        <v>34</v>
      </c>
      <c r="AJ366" s="30">
        <v>0</v>
      </c>
      <c r="AK366" s="30">
        <f t="shared" si="56"/>
        <v>142.93250804880483</v>
      </c>
      <c r="AL366" s="30">
        <f t="shared" si="57"/>
        <v>142.93250804880483</v>
      </c>
      <c r="AM366" s="30">
        <f t="shared" si="61"/>
        <v>49.79125734237811</v>
      </c>
      <c r="AN366" s="30">
        <f t="shared" si="58"/>
        <v>232.93250804880483</v>
      </c>
      <c r="AO366" s="30">
        <f t="shared" si="59"/>
        <v>40.20874265762189</v>
      </c>
      <c r="AP366" s="31">
        <f t="shared" si="62"/>
        <v>322.93250804880483</v>
      </c>
      <c r="AQ366" s="31">
        <f t="shared" si="60"/>
        <v>40.20874265762189</v>
      </c>
    </row>
    <row r="367" spans="2:43">
      <c r="B367" s="30" t="s">
        <v>1382</v>
      </c>
      <c r="C367" s="73"/>
      <c r="D367" s="30" t="s">
        <v>1383</v>
      </c>
      <c r="E367" s="30">
        <v>100</v>
      </c>
      <c r="F367" s="30">
        <v>4</v>
      </c>
      <c r="G367" s="67" t="str">
        <f t="shared" si="63"/>
        <v>100-4</v>
      </c>
      <c r="H367" s="2">
        <v>63.4</v>
      </c>
      <c r="I367" s="2">
        <v>63.7</v>
      </c>
      <c r="J367" s="68" t="str">
        <f>IF(((VLOOKUP($G367,[3]Depth_Lookup!$A$3:$J$561,9,FALSE))-(I367/100))&gt;=0,"Good","Too Long")</f>
        <v>Good</v>
      </c>
      <c r="K367" s="69">
        <f>(VLOOKUP($G367,Depth_Lookup!$A$3:$J$561,10,FALSE))+(H367/100)</f>
        <v>278.60900000000004</v>
      </c>
      <c r="L367" s="69">
        <f>(VLOOKUP($G367,Depth_Lookup!$A$3:$J$561,10,FALSE))+(I367/100)</f>
        <v>278.61200000000002</v>
      </c>
      <c r="M367" s="34" t="s">
        <v>244</v>
      </c>
      <c r="N367" s="1"/>
      <c r="Q367" s="31" t="e">
        <f>VLOOKUP(P367,[3]definitions_list_lookup!$AT$3:$AU$5,2,FALSE)</f>
        <v>#N/A</v>
      </c>
      <c r="R367" s="30">
        <v>0.1</v>
      </c>
      <c r="S367" s="30" t="s">
        <v>158</v>
      </c>
      <c r="T367" s="31">
        <f>VLOOKUP(S367,[3]definitions_list_lookup!$AI$12:$AJ$17,2,FALSE)</f>
        <v>1</v>
      </c>
      <c r="Z367" s="30" t="s">
        <v>244</v>
      </c>
      <c r="AB367" s="30"/>
      <c r="AE367" s="30">
        <v>300</v>
      </c>
      <c r="AF367" s="30">
        <v>33</v>
      </c>
      <c r="AG367" s="30">
        <v>21</v>
      </c>
      <c r="AH367" s="30">
        <v>270</v>
      </c>
      <c r="AI367" s="30">
        <v>35</v>
      </c>
      <c r="AJ367" s="30">
        <v>0</v>
      </c>
      <c r="AK367" s="30">
        <f t="shared" si="56"/>
        <v>151.26780108154009</v>
      </c>
      <c r="AL367" s="30">
        <f t="shared" si="57"/>
        <v>151.26780108154009</v>
      </c>
      <c r="AM367" s="30">
        <f t="shared" si="61"/>
        <v>51.391759699513528</v>
      </c>
      <c r="AN367" s="30">
        <f t="shared" si="58"/>
        <v>241.26780108154009</v>
      </c>
      <c r="AO367" s="30">
        <f t="shared" si="59"/>
        <v>38.608240300486472</v>
      </c>
      <c r="AP367" s="31">
        <f t="shared" si="62"/>
        <v>331.26780108154009</v>
      </c>
      <c r="AQ367" s="31">
        <f t="shared" si="60"/>
        <v>38.608240300486472</v>
      </c>
    </row>
    <row r="368" spans="2:43">
      <c r="B368" s="30" t="s">
        <v>1382</v>
      </c>
      <c r="C368" s="73"/>
      <c r="D368" s="30" t="s">
        <v>1383</v>
      </c>
      <c r="E368" s="30">
        <v>101</v>
      </c>
      <c r="F368" s="30">
        <v>1</v>
      </c>
      <c r="G368" s="67" t="str">
        <f t="shared" si="63"/>
        <v>101-1</v>
      </c>
      <c r="H368" s="2">
        <v>38</v>
      </c>
      <c r="I368" s="2">
        <v>38.5</v>
      </c>
      <c r="J368" s="68" t="str">
        <f>IF(((VLOOKUP($G368,[3]Depth_Lookup!$A$3:$J$561,9,FALSE))-(I368/100))&gt;=0,"Good","Too Long")</f>
        <v>Good</v>
      </c>
      <c r="K368" s="69">
        <f>(VLOOKUP($G368,Depth_Lookup!$A$3:$J$561,10,FALSE))+(H368/100)</f>
        <v>279.08</v>
      </c>
      <c r="L368" s="69">
        <f>(VLOOKUP($G368,Depth_Lookup!$A$3:$J$561,10,FALSE))+(I368/100)</f>
        <v>279.08499999999998</v>
      </c>
      <c r="M368" s="34" t="s">
        <v>244</v>
      </c>
      <c r="N368" s="1"/>
      <c r="Q368" s="31" t="e">
        <f>VLOOKUP(P368,[3]definitions_list_lookup!$AT$3:$AU$5,2,FALSE)</f>
        <v>#N/A</v>
      </c>
      <c r="R368" s="30">
        <v>0.1</v>
      </c>
      <c r="S368" s="30" t="s">
        <v>158</v>
      </c>
      <c r="T368" s="31">
        <f>VLOOKUP(S368,[3]definitions_list_lookup!$AI$12:$AJ$17,2,FALSE)</f>
        <v>1</v>
      </c>
      <c r="Z368" s="30" t="s">
        <v>244</v>
      </c>
      <c r="AB368" s="30"/>
      <c r="AG368" s="30">
        <v>22</v>
      </c>
      <c r="AH368" s="30">
        <v>279</v>
      </c>
      <c r="AI368" s="30">
        <v>18</v>
      </c>
      <c r="AJ368" s="30">
        <v>0</v>
      </c>
      <c r="AK368" s="30">
        <f t="shared" si="56"/>
        <v>132.2586468718701</v>
      </c>
      <c r="AL368" s="30">
        <f t="shared" si="57"/>
        <v>132.2586468718701</v>
      </c>
      <c r="AM368" s="30">
        <f t="shared" si="61"/>
        <v>64.211680696041526</v>
      </c>
      <c r="AN368" s="30">
        <f t="shared" si="58"/>
        <v>222.2586468718701</v>
      </c>
      <c r="AO368" s="30">
        <f t="shared" si="59"/>
        <v>25.788319303958474</v>
      </c>
      <c r="AP368" s="31">
        <f t="shared" si="62"/>
        <v>312.2586468718701</v>
      </c>
      <c r="AQ368" s="31">
        <f t="shared" si="60"/>
        <v>25.788319303958474</v>
      </c>
    </row>
    <row r="369" spans="2:43" ht="42">
      <c r="B369" s="30" t="s">
        <v>1382</v>
      </c>
      <c r="C369" s="73"/>
      <c r="D369" s="30" t="s">
        <v>1383</v>
      </c>
      <c r="E369" s="30">
        <v>101</v>
      </c>
      <c r="F369" s="30">
        <v>2</v>
      </c>
      <c r="G369" s="67" t="str">
        <f t="shared" si="63"/>
        <v>101-2</v>
      </c>
      <c r="H369" s="2">
        <v>4</v>
      </c>
      <c r="I369" s="2">
        <v>4.5</v>
      </c>
      <c r="J369" s="68" t="str">
        <f>IF(((VLOOKUP($G369,[3]Depth_Lookup!$A$3:$J$561,9,FALSE))-(I369/100))&gt;=0,"Good","Too Long")</f>
        <v>Good</v>
      </c>
      <c r="K369" s="69">
        <f>(VLOOKUP($G369,Depth_Lookup!$A$3:$J$561,10,FALSE))+(H369/100)</f>
        <v>279.70000000000005</v>
      </c>
      <c r="L369" s="69">
        <f>(VLOOKUP($G369,Depth_Lookup!$A$3:$J$561,10,FALSE))+(I369/100)</f>
        <v>279.70500000000004</v>
      </c>
      <c r="M369" s="34" t="s">
        <v>1381</v>
      </c>
      <c r="N369" s="1" t="s">
        <v>263</v>
      </c>
      <c r="O369" s="30" t="s">
        <v>153</v>
      </c>
      <c r="P369" s="30" t="s">
        <v>202</v>
      </c>
      <c r="Q369" s="31">
        <f>VLOOKUP(P369,[3]definitions_list_lookup!$AT$3:$AU$5,2,FALSE)</f>
        <v>1</v>
      </c>
      <c r="R369" s="30">
        <v>0.5</v>
      </c>
      <c r="S369" s="30" t="s">
        <v>259</v>
      </c>
      <c r="T369" s="31">
        <f>VLOOKUP(S369,[3]definitions_list_lookup!$AI$12:$AJ$17,2,FALSE)</f>
        <v>4</v>
      </c>
      <c r="AB369" s="30" t="s">
        <v>1526</v>
      </c>
      <c r="AE369" s="30">
        <v>282</v>
      </c>
      <c r="AF369" s="30">
        <v>7</v>
      </c>
      <c r="AG369" s="30">
        <v>28</v>
      </c>
      <c r="AH369" s="30">
        <v>90</v>
      </c>
      <c r="AI369" s="30">
        <v>54</v>
      </c>
      <c r="AJ369" s="30">
        <v>0</v>
      </c>
      <c r="AK369" s="30">
        <f t="shared" si="56"/>
        <v>-158.87797907457846</v>
      </c>
      <c r="AL369" s="30">
        <f t="shared" si="57"/>
        <v>201.12202092542154</v>
      </c>
      <c r="AM369" s="30">
        <f t="shared" si="61"/>
        <v>34.126665177027718</v>
      </c>
      <c r="AN369" s="30">
        <f t="shared" si="58"/>
        <v>291.12202092542157</v>
      </c>
      <c r="AO369" s="30">
        <f t="shared" si="59"/>
        <v>55.873334822972282</v>
      </c>
      <c r="AP369" s="31">
        <f t="shared" si="62"/>
        <v>21.122020925421538</v>
      </c>
      <c r="AQ369" s="31">
        <f t="shared" si="60"/>
        <v>55.873334822972282</v>
      </c>
    </row>
    <row r="370" spans="2:43" ht="28">
      <c r="B370" s="30" t="s">
        <v>1382</v>
      </c>
      <c r="C370" s="73"/>
      <c r="D370" s="30" t="s">
        <v>1383</v>
      </c>
      <c r="E370" s="30">
        <v>102</v>
      </c>
      <c r="F370" s="30">
        <v>1</v>
      </c>
      <c r="G370" s="67" t="str">
        <f t="shared" si="63"/>
        <v>102-1</v>
      </c>
      <c r="H370" s="2">
        <v>15.5</v>
      </c>
      <c r="I370" s="2">
        <v>16.5</v>
      </c>
      <c r="J370" s="68" t="str">
        <f>IF(((VLOOKUP($G370,[3]Depth_Lookup!$A$3:$J$561,9,FALSE))-(I370/100))&gt;=0,"Good","Too Long")</f>
        <v>Good</v>
      </c>
      <c r="K370" s="69">
        <f>(VLOOKUP($G370,Depth_Lookup!$A$3:$J$561,10,FALSE))+(H370/100)</f>
        <v>281.85499999999996</v>
      </c>
      <c r="L370" s="69">
        <f>(VLOOKUP($G370,Depth_Lookup!$A$3:$J$561,10,FALSE))+(I370/100)</f>
        <v>281.86500000000001</v>
      </c>
      <c r="M370" s="34" t="s">
        <v>243</v>
      </c>
      <c r="N370" s="1"/>
      <c r="Q370" s="31" t="e">
        <f>VLOOKUP(P370,[3]definitions_list_lookup!$AT$3:$AU$5,2,FALSE)</f>
        <v>#N/A</v>
      </c>
      <c r="R370" s="30">
        <v>0.9</v>
      </c>
      <c r="S370" s="30" t="s">
        <v>159</v>
      </c>
      <c r="T370" s="31">
        <f>VLOOKUP(S370,[3]definitions_list_lookup!$AI$12:$AJ$17,2,FALSE)</f>
        <v>2</v>
      </c>
      <c r="Z370" s="30" t="s">
        <v>243</v>
      </c>
      <c r="AB370" s="30"/>
      <c r="AG370" s="30">
        <v>45</v>
      </c>
      <c r="AH370" s="30">
        <v>270</v>
      </c>
      <c r="AI370" s="30">
        <v>32</v>
      </c>
      <c r="AJ370" s="30">
        <v>180</v>
      </c>
      <c r="AK370" s="30">
        <f t="shared" si="56"/>
        <v>58</v>
      </c>
      <c r="AL370" s="30">
        <f t="shared" si="57"/>
        <v>58</v>
      </c>
      <c r="AM370" s="30">
        <f t="shared" si="61"/>
        <v>40.299547528800716</v>
      </c>
      <c r="AN370" s="30">
        <f t="shared" si="58"/>
        <v>148</v>
      </c>
      <c r="AO370" s="30">
        <f t="shared" si="59"/>
        <v>49.700452471199284</v>
      </c>
      <c r="AP370" s="31">
        <f t="shared" si="62"/>
        <v>238</v>
      </c>
      <c r="AQ370" s="31">
        <f t="shared" si="60"/>
        <v>49.700452471199284</v>
      </c>
    </row>
    <row r="371" spans="2:43">
      <c r="B371" s="30" t="s">
        <v>1382</v>
      </c>
      <c r="C371" s="73"/>
      <c r="D371" s="30" t="s">
        <v>1383</v>
      </c>
      <c r="E371" s="30">
        <v>103</v>
      </c>
      <c r="F371" s="30">
        <v>1</v>
      </c>
      <c r="G371" s="67" t="str">
        <f t="shared" si="63"/>
        <v>103-1</v>
      </c>
      <c r="H371" s="2">
        <v>54.2</v>
      </c>
      <c r="I371" s="2">
        <v>55.1</v>
      </c>
      <c r="J371" s="68" t="str">
        <f>IF(((VLOOKUP($G371,[3]Depth_Lookup!$A$3:$J$561,9,FALSE))-(I371/100))&gt;=0,"Good","Too Long")</f>
        <v>Good</v>
      </c>
      <c r="K371" s="69">
        <f>(VLOOKUP($G371,Depth_Lookup!$A$3:$J$561,10,FALSE))+(H371/100)</f>
        <v>285.24199999999996</v>
      </c>
      <c r="L371" s="69">
        <f>(VLOOKUP($G371,Depth_Lookup!$A$3:$J$561,10,FALSE))+(I371/100)</f>
        <v>285.25099999999998</v>
      </c>
      <c r="M371" s="34" t="s">
        <v>1381</v>
      </c>
      <c r="N371" s="1" t="s">
        <v>155</v>
      </c>
      <c r="O371" s="30" t="s">
        <v>153</v>
      </c>
      <c r="P371" s="30" t="s">
        <v>201</v>
      </c>
      <c r="Q371" s="31">
        <f>VLOOKUP(P371,[3]definitions_list_lookup!$AT$3:$AU$5,2,FALSE)</f>
        <v>0</v>
      </c>
      <c r="R371" s="30">
        <v>0.3</v>
      </c>
      <c r="S371" s="30" t="s">
        <v>258</v>
      </c>
      <c r="T371" s="31">
        <f>VLOOKUP(S371,[3]definitions_list_lookup!$AI$12:$AJ$17,2,FALSE)</f>
        <v>3</v>
      </c>
      <c r="AB371" s="30" t="s">
        <v>1527</v>
      </c>
      <c r="AG371" s="30">
        <v>30</v>
      </c>
      <c r="AH371" s="30">
        <v>270</v>
      </c>
      <c r="AI371" s="30">
        <v>26</v>
      </c>
      <c r="AJ371" s="30">
        <v>0</v>
      </c>
      <c r="AK371" s="30">
        <f t="shared" si="56"/>
        <v>130.19037559089634</v>
      </c>
      <c r="AL371" s="30">
        <f t="shared" si="57"/>
        <v>130.19037559089634</v>
      </c>
      <c r="AM371" s="30">
        <f t="shared" si="61"/>
        <v>52.918427478822188</v>
      </c>
      <c r="AN371" s="30">
        <f t="shared" si="58"/>
        <v>220.19037559089634</v>
      </c>
      <c r="AO371" s="30">
        <f t="shared" si="59"/>
        <v>37.081572521177812</v>
      </c>
      <c r="AP371" s="31">
        <f t="shared" si="62"/>
        <v>310.19037559089634</v>
      </c>
      <c r="AQ371" s="31">
        <f t="shared" si="60"/>
        <v>37.081572521177812</v>
      </c>
    </row>
    <row r="372" spans="2:43">
      <c r="B372" s="30" t="s">
        <v>1382</v>
      </c>
      <c r="C372" s="73"/>
      <c r="D372" s="30" t="s">
        <v>1383</v>
      </c>
      <c r="E372" s="30">
        <v>103</v>
      </c>
      <c r="F372" s="30">
        <v>1</v>
      </c>
      <c r="G372" s="67" t="str">
        <f t="shared" si="63"/>
        <v>103-1</v>
      </c>
      <c r="H372" s="2">
        <v>69.5</v>
      </c>
      <c r="I372" s="2">
        <v>71.099999999999994</v>
      </c>
      <c r="J372" s="68" t="str">
        <f>IF(((VLOOKUP($G372,[3]Depth_Lookup!$A$3:$J$561,9,FALSE))-(I372/100))&gt;=0,"Good","Too Long")</f>
        <v>Good</v>
      </c>
      <c r="K372" s="69">
        <f>(VLOOKUP($G372,Depth_Lookup!$A$3:$J$561,10,FALSE))+(H372/100)</f>
        <v>285.39499999999998</v>
      </c>
      <c r="L372" s="69">
        <f>(VLOOKUP($G372,Depth_Lookup!$A$3:$J$561,10,FALSE))+(I372/100)</f>
        <v>285.411</v>
      </c>
      <c r="M372" s="34" t="s">
        <v>1381</v>
      </c>
      <c r="N372" s="1" t="s">
        <v>155</v>
      </c>
      <c r="O372" s="30" t="s">
        <v>153</v>
      </c>
      <c r="P372" s="30" t="s">
        <v>201</v>
      </c>
      <c r="Q372" s="31">
        <f>VLOOKUP(P372,[3]definitions_list_lookup!$AT$3:$AU$5,2,FALSE)</f>
        <v>0</v>
      </c>
      <c r="R372" s="30">
        <v>1.2</v>
      </c>
      <c r="S372" s="30" t="s">
        <v>258</v>
      </c>
      <c r="T372" s="31">
        <f>VLOOKUP(S372,[3]definitions_list_lookup!$AI$12:$AJ$17,2,FALSE)</f>
        <v>3</v>
      </c>
      <c r="AB372" s="30" t="s">
        <v>1528</v>
      </c>
      <c r="AG372" s="30">
        <v>7</v>
      </c>
      <c r="AH372" s="30">
        <v>270</v>
      </c>
      <c r="AI372" s="30">
        <v>2</v>
      </c>
      <c r="AJ372" s="30">
        <v>180</v>
      </c>
      <c r="AK372" s="30">
        <f t="shared" si="56"/>
        <v>74.123885217907429</v>
      </c>
      <c r="AL372" s="30">
        <f t="shared" si="57"/>
        <v>74.123885217907429</v>
      </c>
      <c r="AM372" s="30">
        <f t="shared" si="61"/>
        <v>82.725317082150795</v>
      </c>
      <c r="AN372" s="30">
        <f t="shared" si="58"/>
        <v>164.12388521790743</v>
      </c>
      <c r="AO372" s="30">
        <f t="shared" si="59"/>
        <v>7.274682917849205</v>
      </c>
      <c r="AP372" s="31">
        <f t="shared" si="62"/>
        <v>254.12388521790743</v>
      </c>
      <c r="AQ372" s="31">
        <f t="shared" si="60"/>
        <v>7.274682917849205</v>
      </c>
    </row>
    <row r="373" spans="2:43">
      <c r="B373" s="30" t="s">
        <v>1382</v>
      </c>
      <c r="C373" s="73"/>
      <c r="D373" s="30" t="s">
        <v>1383</v>
      </c>
      <c r="E373" s="30">
        <v>103</v>
      </c>
      <c r="F373" s="30">
        <v>2</v>
      </c>
      <c r="G373" s="67" t="str">
        <f t="shared" si="63"/>
        <v>103-2</v>
      </c>
      <c r="H373" s="2">
        <v>53</v>
      </c>
      <c r="I373" s="2">
        <v>54</v>
      </c>
      <c r="J373" s="68" t="str">
        <f>IF(((VLOOKUP($G373,[3]Depth_Lookup!$A$3:$J$561,9,FALSE))-(I373/100))&gt;=0,"Good","Too Long")</f>
        <v>Good</v>
      </c>
      <c r="K373" s="69">
        <f>(VLOOKUP($G373,Depth_Lookup!$A$3:$J$561,10,FALSE))+(H373/100)</f>
        <v>286.07499999999999</v>
      </c>
      <c r="L373" s="69">
        <f>(VLOOKUP($G373,Depth_Lookup!$A$3:$J$561,10,FALSE))+(I373/100)</f>
        <v>286.08500000000004</v>
      </c>
      <c r="M373" s="34" t="s">
        <v>244</v>
      </c>
      <c r="N373" s="1"/>
      <c r="Q373" s="31" t="e">
        <f>VLOOKUP(P373,[3]definitions_list_lookup!$AT$3:$AU$5,2,FALSE)</f>
        <v>#N/A</v>
      </c>
      <c r="R373" s="30">
        <v>0.4</v>
      </c>
      <c r="S373" s="30" t="s">
        <v>158</v>
      </c>
      <c r="T373" s="31">
        <f>VLOOKUP(S373,[3]definitions_list_lookup!$AI$12:$AJ$17,2,FALSE)</f>
        <v>1</v>
      </c>
      <c r="Z373" s="30" t="s">
        <v>244</v>
      </c>
      <c r="AB373" s="30"/>
      <c r="AG373" s="30">
        <v>54</v>
      </c>
      <c r="AH373" s="30">
        <v>90</v>
      </c>
      <c r="AI373" s="30">
        <v>37</v>
      </c>
      <c r="AJ373" s="30">
        <v>0</v>
      </c>
      <c r="AK373" s="30">
        <f t="shared" si="56"/>
        <v>-118.70022289826134</v>
      </c>
      <c r="AL373" s="30">
        <f t="shared" si="57"/>
        <v>241.29977710173864</v>
      </c>
      <c r="AM373" s="30">
        <f t="shared" si="61"/>
        <v>32.508654433353847</v>
      </c>
      <c r="AN373" s="30">
        <f t="shared" si="58"/>
        <v>331.29977710173864</v>
      </c>
      <c r="AO373" s="30">
        <f t="shared" si="59"/>
        <v>57.491345566646153</v>
      </c>
      <c r="AP373" s="31">
        <f t="shared" si="62"/>
        <v>61.299777101738641</v>
      </c>
      <c r="AQ373" s="31">
        <f t="shared" si="60"/>
        <v>57.491345566646153</v>
      </c>
    </row>
    <row r="374" spans="2:43">
      <c r="B374" s="30" t="s">
        <v>1382</v>
      </c>
      <c r="C374" s="73"/>
      <c r="D374" s="30" t="s">
        <v>1383</v>
      </c>
      <c r="E374" s="30">
        <v>103</v>
      </c>
      <c r="F374" s="30">
        <v>2</v>
      </c>
      <c r="G374" s="67" t="str">
        <f t="shared" si="63"/>
        <v>103-2</v>
      </c>
      <c r="H374" s="2">
        <v>90</v>
      </c>
      <c r="I374" s="2">
        <v>92.7</v>
      </c>
      <c r="J374" s="68" t="str">
        <f>IF(((VLOOKUP($G374,[3]Depth_Lookup!$A$3:$J$561,9,FALSE))-(I374/100))&gt;=0,"Good","Too Long")</f>
        <v>Good</v>
      </c>
      <c r="K374" s="69">
        <f>(VLOOKUP($G374,Depth_Lookup!$A$3:$J$561,10,FALSE))+(H374/100)</f>
        <v>286.44499999999999</v>
      </c>
      <c r="L374" s="69">
        <f>(VLOOKUP($G374,Depth_Lookup!$A$3:$J$561,10,FALSE))+(I374/100)</f>
        <v>286.47200000000004</v>
      </c>
      <c r="M374" s="34" t="s">
        <v>1381</v>
      </c>
      <c r="N374" s="1" t="s">
        <v>155</v>
      </c>
      <c r="O374" s="30" t="s">
        <v>153</v>
      </c>
      <c r="P374" s="30" t="s">
        <v>201</v>
      </c>
      <c r="Q374" s="31">
        <f>VLOOKUP(P374,[3]definitions_list_lookup!$AT$3:$AU$5,2,FALSE)</f>
        <v>0</v>
      </c>
      <c r="R374" s="30">
        <v>0.7</v>
      </c>
      <c r="S374" s="30" t="s">
        <v>159</v>
      </c>
      <c r="T374" s="31">
        <f>VLOOKUP(S374,[3]definitions_list_lookup!$AI$12:$AJ$17,2,FALSE)</f>
        <v>2</v>
      </c>
      <c r="Z374" s="30" t="s">
        <v>243</v>
      </c>
      <c r="AB374" s="30"/>
      <c r="AG374" s="30">
        <v>43</v>
      </c>
      <c r="AH374" s="30">
        <v>270</v>
      </c>
      <c r="AI374" s="30">
        <v>51</v>
      </c>
      <c r="AJ374" s="30">
        <v>0</v>
      </c>
      <c r="AK374" s="30">
        <f t="shared" si="56"/>
        <v>142.94223895690726</v>
      </c>
      <c r="AL374" s="30">
        <f t="shared" si="57"/>
        <v>142.94223895690726</v>
      </c>
      <c r="AM374" s="30">
        <f t="shared" si="61"/>
        <v>32.871783560180177</v>
      </c>
      <c r="AN374" s="30">
        <f t="shared" si="58"/>
        <v>232.94223895690726</v>
      </c>
      <c r="AO374" s="30">
        <f t="shared" si="59"/>
        <v>57.128216439819823</v>
      </c>
      <c r="AP374" s="31">
        <f t="shared" si="62"/>
        <v>322.94223895690726</v>
      </c>
      <c r="AQ374" s="31">
        <f t="shared" si="60"/>
        <v>57.128216439819823</v>
      </c>
    </row>
    <row r="375" spans="2:43">
      <c r="B375" s="30" t="s">
        <v>1382</v>
      </c>
      <c r="C375" s="73"/>
      <c r="D375" s="30" t="s">
        <v>1383</v>
      </c>
      <c r="E375" s="30">
        <v>103</v>
      </c>
      <c r="F375" s="30">
        <v>3</v>
      </c>
      <c r="G375" s="67" t="str">
        <f t="shared" si="63"/>
        <v>103-3</v>
      </c>
      <c r="H375" s="2">
        <v>38</v>
      </c>
      <c r="I375" s="2">
        <v>38.5</v>
      </c>
      <c r="J375" s="68" t="str">
        <f>IF(((VLOOKUP($G375,[3]Depth_Lookup!$A$3:$J$561,9,FALSE))-(I375/100))&gt;=0,"Good","Too Long")</f>
        <v>Good</v>
      </c>
      <c r="K375" s="69">
        <f>(VLOOKUP($G375,Depth_Lookup!$A$3:$J$561,10,FALSE))+(H375/100)</f>
        <v>286.89</v>
      </c>
      <c r="L375" s="69">
        <f>(VLOOKUP($G375,Depth_Lookup!$A$3:$J$561,10,FALSE))+(I375/100)</f>
        <v>286.89499999999998</v>
      </c>
      <c r="M375" s="34" t="s">
        <v>244</v>
      </c>
      <c r="N375" s="1"/>
      <c r="Q375" s="31" t="e">
        <f>VLOOKUP(P375,[3]definitions_list_lookup!$AT$3:$AU$5,2,FALSE)</f>
        <v>#N/A</v>
      </c>
      <c r="R375" s="30">
        <v>0.2</v>
      </c>
      <c r="S375" s="30" t="s">
        <v>158</v>
      </c>
      <c r="T375" s="31">
        <f>VLOOKUP(S375,[3]definitions_list_lookup!$AI$12:$AJ$17,2,FALSE)</f>
        <v>1</v>
      </c>
      <c r="X375" s="30">
        <v>2.8</v>
      </c>
      <c r="Y375" s="30" t="s">
        <v>1389</v>
      </c>
      <c r="Z375" s="30" t="s">
        <v>244</v>
      </c>
      <c r="AB375" s="30" t="s">
        <v>1529</v>
      </c>
      <c r="AG375" s="30">
        <v>68</v>
      </c>
      <c r="AH375" s="30">
        <v>270</v>
      </c>
      <c r="AI375" s="30">
        <v>23</v>
      </c>
      <c r="AJ375" s="30">
        <v>0</v>
      </c>
      <c r="AK375" s="30">
        <f t="shared" si="56"/>
        <v>99.73149622344954</v>
      </c>
      <c r="AL375" s="30">
        <f t="shared" si="57"/>
        <v>99.73149622344954</v>
      </c>
      <c r="AM375" s="30">
        <f t="shared" si="61"/>
        <v>21.713068782243266</v>
      </c>
      <c r="AN375" s="30">
        <f t="shared" si="58"/>
        <v>189.73149622344954</v>
      </c>
      <c r="AO375" s="30">
        <f t="shared" si="59"/>
        <v>68.286931217756731</v>
      </c>
      <c r="AP375" s="31">
        <f t="shared" si="62"/>
        <v>279.73149622344954</v>
      </c>
      <c r="AQ375" s="31">
        <f t="shared" si="60"/>
        <v>68.286931217756731</v>
      </c>
    </row>
    <row r="376" spans="2:43">
      <c r="B376" s="30" t="s">
        <v>1382</v>
      </c>
      <c r="C376" s="73"/>
      <c r="D376" s="30" t="s">
        <v>1383</v>
      </c>
      <c r="E376" s="30">
        <v>103</v>
      </c>
      <c r="F376" s="30">
        <v>3</v>
      </c>
      <c r="G376" s="67" t="str">
        <f t="shared" si="63"/>
        <v>103-3</v>
      </c>
      <c r="H376" s="2">
        <v>45.6</v>
      </c>
      <c r="I376" s="2">
        <v>46.4</v>
      </c>
      <c r="J376" s="68" t="str">
        <f>IF(((VLOOKUP($G376,[3]Depth_Lookup!$A$3:$J$561,9,FALSE))-(I376/100))&gt;=0,"Good","Too Long")</f>
        <v>Good</v>
      </c>
      <c r="K376" s="69">
        <f>(VLOOKUP($G376,Depth_Lookup!$A$3:$J$561,10,FALSE))+(H376/100)</f>
        <v>286.96600000000001</v>
      </c>
      <c r="L376" s="69">
        <f>(VLOOKUP($G376,Depth_Lookup!$A$3:$J$561,10,FALSE))+(I376/100)</f>
        <v>286.97399999999999</v>
      </c>
      <c r="M376" s="34" t="s">
        <v>244</v>
      </c>
      <c r="N376" s="1"/>
      <c r="Q376" s="31" t="e">
        <f>VLOOKUP(P376,[3]definitions_list_lookup!$AT$3:$AU$5,2,FALSE)</f>
        <v>#N/A</v>
      </c>
      <c r="R376" s="30">
        <v>0.4</v>
      </c>
      <c r="S376" s="30" t="s">
        <v>158</v>
      </c>
      <c r="T376" s="31">
        <f>VLOOKUP(S376,[3]definitions_list_lookup!$AI$12:$AJ$17,2,FALSE)</f>
        <v>1</v>
      </c>
      <c r="X376" s="30">
        <v>0.9</v>
      </c>
      <c r="Y376" s="30" t="s">
        <v>1388</v>
      </c>
      <c r="Z376" s="30" t="s">
        <v>244</v>
      </c>
      <c r="AB376" s="30"/>
      <c r="AG376" s="30">
        <v>70</v>
      </c>
      <c r="AH376" s="30">
        <v>90</v>
      </c>
      <c r="AI376" s="30">
        <v>49</v>
      </c>
      <c r="AJ376" s="30">
        <v>0</v>
      </c>
      <c r="AK376" s="30">
        <f t="shared" si="56"/>
        <v>-112.71905383096116</v>
      </c>
      <c r="AL376" s="30">
        <f t="shared" si="57"/>
        <v>247.28094616903883</v>
      </c>
      <c r="AM376" s="30">
        <f t="shared" si="61"/>
        <v>18.558430163298635</v>
      </c>
      <c r="AN376" s="30">
        <f t="shared" si="58"/>
        <v>337.28094616903883</v>
      </c>
      <c r="AO376" s="30">
        <f t="shared" si="59"/>
        <v>71.441569836701362</v>
      </c>
      <c r="AP376" s="31">
        <f t="shared" si="62"/>
        <v>67.280946169038828</v>
      </c>
      <c r="AQ376" s="31">
        <f t="shared" si="60"/>
        <v>71.441569836701362</v>
      </c>
    </row>
    <row r="377" spans="2:43">
      <c r="B377" s="30" t="s">
        <v>1382</v>
      </c>
      <c r="C377" s="73"/>
      <c r="D377" s="30" t="s">
        <v>1383</v>
      </c>
      <c r="E377" s="30">
        <v>103</v>
      </c>
      <c r="F377" s="30">
        <v>3</v>
      </c>
      <c r="G377" s="67" t="str">
        <f t="shared" si="63"/>
        <v>103-3</v>
      </c>
      <c r="H377" s="2">
        <v>68.400000000000006</v>
      </c>
      <c r="I377" s="2">
        <v>68.599999999999994</v>
      </c>
      <c r="J377" s="68" t="str">
        <f>IF(((VLOOKUP($G377,[3]Depth_Lookup!$A$3:$J$561,9,FALSE))-(I377/100))&gt;=0,"Good","Too Long")</f>
        <v>Good</v>
      </c>
      <c r="K377" s="69">
        <f>(VLOOKUP($G377,Depth_Lookup!$A$3:$J$561,10,FALSE))+(H377/100)</f>
        <v>287.19400000000002</v>
      </c>
      <c r="L377" s="69">
        <f>(VLOOKUP($G377,Depth_Lookup!$A$3:$J$561,10,FALSE))+(I377/100)</f>
        <v>287.19599999999997</v>
      </c>
      <c r="M377" s="34" t="s">
        <v>244</v>
      </c>
      <c r="N377" s="1"/>
      <c r="Q377" s="31" t="e">
        <f>VLOOKUP(P377,[3]definitions_list_lookup!$AT$3:$AU$5,2,FALSE)</f>
        <v>#N/A</v>
      </c>
      <c r="R377" s="30">
        <v>0.1</v>
      </c>
      <c r="S377" s="30" t="s">
        <v>158</v>
      </c>
      <c r="T377" s="31">
        <f>VLOOKUP(S377,[3]definitions_list_lookup!$AI$12:$AJ$17,2,FALSE)</f>
        <v>1</v>
      </c>
      <c r="X377" s="30">
        <v>0.9</v>
      </c>
      <c r="Y377" s="30" t="s">
        <v>1388</v>
      </c>
      <c r="Z377" s="30" t="s">
        <v>244</v>
      </c>
      <c r="AB377" s="30"/>
      <c r="AG377" s="30">
        <v>8</v>
      </c>
      <c r="AH377" s="30">
        <v>90</v>
      </c>
      <c r="AI377" s="30">
        <v>23</v>
      </c>
      <c r="AJ377" s="30">
        <v>180</v>
      </c>
      <c r="AK377" s="30">
        <f t="shared" si="56"/>
        <v>-18.31936944797107</v>
      </c>
      <c r="AL377" s="30">
        <f t="shared" si="57"/>
        <v>341.6806305520289</v>
      </c>
      <c r="AM377" s="30">
        <f t="shared" si="61"/>
        <v>65.908862823968121</v>
      </c>
      <c r="AN377" s="30">
        <f t="shared" si="58"/>
        <v>71.68063055202893</v>
      </c>
      <c r="AO377" s="30">
        <f t="shared" si="59"/>
        <v>24.091137176031879</v>
      </c>
      <c r="AP377" s="31">
        <f t="shared" si="62"/>
        <v>161.6806305520289</v>
      </c>
      <c r="AQ377" s="31">
        <f t="shared" si="60"/>
        <v>24.091137176031879</v>
      </c>
    </row>
    <row r="378" spans="2:43">
      <c r="B378" s="30" t="s">
        <v>1382</v>
      </c>
      <c r="C378" s="73"/>
      <c r="D378" s="30" t="s">
        <v>1383</v>
      </c>
      <c r="E378" s="30">
        <v>103</v>
      </c>
      <c r="F378" s="30">
        <v>4</v>
      </c>
      <c r="G378" s="67" t="str">
        <f t="shared" si="63"/>
        <v>103-4</v>
      </c>
      <c r="H378" s="2">
        <v>45.8</v>
      </c>
      <c r="I378" s="2">
        <v>45.8</v>
      </c>
      <c r="J378" s="68" t="str">
        <f>IF(((VLOOKUP($G378,[3]Depth_Lookup!$A$3:$J$561,9,FALSE))-(I378/100))&gt;=0,"Good","Too Long")</f>
        <v>Good</v>
      </c>
      <c r="K378" s="69">
        <f>(VLOOKUP($G378,Depth_Lookup!$A$3:$J$561,10,FALSE))+(H378/100)</f>
        <v>287.74800000000005</v>
      </c>
      <c r="L378" s="69">
        <f>(VLOOKUP($G378,Depth_Lookup!$A$3:$J$561,10,FALSE))+(I378/100)</f>
        <v>287.74800000000005</v>
      </c>
      <c r="M378" s="34" t="s">
        <v>244</v>
      </c>
      <c r="N378" s="1"/>
      <c r="Q378" s="31" t="e">
        <f>VLOOKUP(P378,[3]definitions_list_lookup!$AT$3:$AU$5,2,FALSE)</f>
        <v>#N/A</v>
      </c>
      <c r="R378" s="30">
        <v>0.2</v>
      </c>
      <c r="S378" s="30" t="s">
        <v>158</v>
      </c>
      <c r="T378" s="31">
        <f>VLOOKUP(S378,[3]definitions_list_lookup!$AI$12:$AJ$17,2,FALSE)</f>
        <v>1</v>
      </c>
      <c r="Z378" s="30" t="s">
        <v>244</v>
      </c>
      <c r="AB378" s="30" t="s">
        <v>1530</v>
      </c>
      <c r="AG378" s="30">
        <v>67</v>
      </c>
      <c r="AH378" s="30">
        <v>270</v>
      </c>
      <c r="AI378" s="30">
        <v>48</v>
      </c>
      <c r="AJ378" s="30">
        <v>0</v>
      </c>
      <c r="AK378" s="30">
        <f t="shared" si="56"/>
        <v>115.24045762110137</v>
      </c>
      <c r="AL378" s="30">
        <f t="shared" si="57"/>
        <v>115.24045762110137</v>
      </c>
      <c r="AM378" s="30">
        <f t="shared" si="61"/>
        <v>21.004221957809772</v>
      </c>
      <c r="AN378" s="30">
        <f t="shared" si="58"/>
        <v>205.24045762110137</v>
      </c>
      <c r="AO378" s="30">
        <f t="shared" si="59"/>
        <v>68.995778042190224</v>
      </c>
      <c r="AP378" s="31">
        <f t="shared" si="62"/>
        <v>295.24045762110137</v>
      </c>
      <c r="AQ378" s="31">
        <f t="shared" si="60"/>
        <v>68.995778042190224</v>
      </c>
    </row>
    <row r="379" spans="2:43" ht="28">
      <c r="B379" s="30" t="s">
        <v>1382</v>
      </c>
      <c r="C379" s="73"/>
      <c r="D379" s="30" t="s">
        <v>1383</v>
      </c>
      <c r="E379" s="30">
        <v>104</v>
      </c>
      <c r="F379" s="30">
        <v>2</v>
      </c>
      <c r="G379" s="67" t="str">
        <f t="shared" si="63"/>
        <v>104-2</v>
      </c>
      <c r="H379" s="2">
        <v>6.3</v>
      </c>
      <c r="I379" s="2">
        <v>8.5</v>
      </c>
      <c r="J379" s="68" t="str">
        <f>IF(((VLOOKUP($G379,[3]Depth_Lookup!$A$3:$J$561,9,FALSE))-(I379/100))&gt;=0,"Good","Too Long")</f>
        <v>Good</v>
      </c>
      <c r="K379" s="69">
        <f>(VLOOKUP($G379,Depth_Lookup!$A$3:$J$561,10,FALSE))+(H379/100)</f>
        <v>288.21799999999996</v>
      </c>
      <c r="L379" s="69">
        <f>(VLOOKUP($G379,Depth_Lookup!$A$3:$J$561,10,FALSE))+(I379/100)</f>
        <v>288.23999999999995</v>
      </c>
      <c r="M379" s="34" t="s">
        <v>243</v>
      </c>
      <c r="N379" s="1" t="s">
        <v>155</v>
      </c>
      <c r="Q379" s="31" t="e">
        <f>VLOOKUP(P379,[3]definitions_list_lookup!$AT$3:$AU$5,2,FALSE)</f>
        <v>#N/A</v>
      </c>
      <c r="R379" s="30">
        <v>2</v>
      </c>
      <c r="S379" s="30" t="s">
        <v>258</v>
      </c>
      <c r="T379" s="31">
        <f>VLOOKUP(S379,[3]definitions_list_lookup!$AI$12:$AJ$17,2,FALSE)</f>
        <v>3</v>
      </c>
      <c r="Z379" s="30" t="s">
        <v>243</v>
      </c>
      <c r="AA379" s="30" t="s">
        <v>166</v>
      </c>
      <c r="AB379" s="30"/>
      <c r="AG379" s="30">
        <v>37</v>
      </c>
      <c r="AH379" s="30">
        <v>270</v>
      </c>
      <c r="AI379" s="30">
        <v>27</v>
      </c>
      <c r="AJ379" s="30">
        <v>180</v>
      </c>
      <c r="AK379" s="30">
        <f t="shared" si="56"/>
        <v>55.934892818438129</v>
      </c>
      <c r="AL379" s="30">
        <f t="shared" si="57"/>
        <v>55.934892818438129</v>
      </c>
      <c r="AM379" s="30">
        <f t="shared" si="61"/>
        <v>47.70883284811611</v>
      </c>
      <c r="AN379" s="30">
        <f t="shared" si="58"/>
        <v>145.93489281843813</v>
      </c>
      <c r="AO379" s="30">
        <f t="shared" si="59"/>
        <v>42.29116715188389</v>
      </c>
      <c r="AP379" s="31">
        <f t="shared" si="62"/>
        <v>235.93489281843813</v>
      </c>
      <c r="AQ379" s="31">
        <f t="shared" si="60"/>
        <v>42.29116715188389</v>
      </c>
    </row>
    <row r="380" spans="2:43">
      <c r="B380" s="30" t="s">
        <v>1382</v>
      </c>
      <c r="C380" s="73"/>
      <c r="D380" s="30" t="s">
        <v>1383</v>
      </c>
      <c r="E380" s="30">
        <v>105</v>
      </c>
      <c r="F380" s="30">
        <v>3</v>
      </c>
      <c r="G380" s="67" t="str">
        <f t="shared" si="63"/>
        <v>105-3</v>
      </c>
      <c r="H380" s="2">
        <v>0</v>
      </c>
      <c r="I380" s="2">
        <v>2</v>
      </c>
      <c r="J380" s="68" t="str">
        <f>IF(((VLOOKUP($G380,[3]Depth_Lookup!$A$3:$J$561,9,FALSE))-(I380/100))&gt;=0,"Good","Too Long")</f>
        <v>Good</v>
      </c>
      <c r="K380" s="69">
        <f>(VLOOKUP($G380,Depth_Lookup!$A$3:$J$561,10,FALSE))+(H380/100)</f>
        <v>292.24</v>
      </c>
      <c r="L380" s="69">
        <f>(VLOOKUP($G380,Depth_Lookup!$A$3:$J$561,10,FALSE))+(I380/100)</f>
        <v>292.26</v>
      </c>
      <c r="M380" s="34" t="s">
        <v>244</v>
      </c>
      <c r="N380" s="1"/>
      <c r="Q380" s="31" t="e">
        <f>VLOOKUP(P380,[3]definitions_list_lookup!$AT$3:$AU$5,2,FALSE)</f>
        <v>#N/A</v>
      </c>
      <c r="R380" s="30">
        <v>0.1</v>
      </c>
      <c r="S380" s="30" t="s">
        <v>158</v>
      </c>
      <c r="T380" s="31">
        <f>VLOOKUP(S380,[3]definitions_list_lookup!$AI$12:$AJ$17,2,FALSE)</f>
        <v>1</v>
      </c>
      <c r="X380" s="30">
        <v>1.5</v>
      </c>
      <c r="Y380" s="30" t="s">
        <v>1389</v>
      </c>
      <c r="Z380" s="30" t="s">
        <v>244</v>
      </c>
      <c r="AB380" s="30"/>
      <c r="AG380" s="30">
        <v>59</v>
      </c>
      <c r="AH380" s="30">
        <v>270</v>
      </c>
      <c r="AI380" s="30">
        <v>31</v>
      </c>
      <c r="AJ380" s="30">
        <v>180</v>
      </c>
      <c r="AK380" s="30">
        <f t="shared" si="56"/>
        <v>70.148720379466454</v>
      </c>
      <c r="AL380" s="30">
        <f t="shared" si="57"/>
        <v>70.148720379466454</v>
      </c>
      <c r="AM380" s="30">
        <f t="shared" si="61"/>
        <v>29.473214957950059</v>
      </c>
      <c r="AN380" s="30">
        <f t="shared" si="58"/>
        <v>160.14872037946645</v>
      </c>
      <c r="AO380" s="30">
        <f t="shared" si="59"/>
        <v>60.526785042049937</v>
      </c>
      <c r="AP380" s="31">
        <f t="shared" si="62"/>
        <v>250.14872037946645</v>
      </c>
      <c r="AQ380" s="31">
        <f t="shared" si="60"/>
        <v>60.526785042049937</v>
      </c>
    </row>
    <row r="381" spans="2:43">
      <c r="B381" s="30" t="s">
        <v>1382</v>
      </c>
      <c r="C381" s="73"/>
      <c r="D381" s="30" t="s">
        <v>1383</v>
      </c>
      <c r="E381" s="30">
        <v>106</v>
      </c>
      <c r="F381" s="30">
        <v>1</v>
      </c>
      <c r="G381" s="67" t="str">
        <f t="shared" si="63"/>
        <v>106-1</v>
      </c>
      <c r="H381" s="2">
        <v>26.5</v>
      </c>
      <c r="I381" s="2">
        <v>27.5</v>
      </c>
      <c r="J381" s="68" t="str">
        <f>IF(((VLOOKUP($G381,[3]Depth_Lookup!$A$3:$J$561,9,FALSE))-(I381/100))&gt;=0,"Good","Too Long")</f>
        <v>Good</v>
      </c>
      <c r="K381" s="69">
        <f>(VLOOKUP($G381,Depth_Lookup!$A$3:$J$561,10,FALSE))+(H381/100)</f>
        <v>293.96499999999997</v>
      </c>
      <c r="L381" s="69">
        <f>(VLOOKUP($G381,Depth_Lookup!$A$3:$J$561,10,FALSE))+(I381/100)</f>
        <v>293.97499999999997</v>
      </c>
      <c r="M381" s="34" t="s">
        <v>244</v>
      </c>
      <c r="N381" s="1"/>
      <c r="Q381" s="31" t="e">
        <f>VLOOKUP(P381,[3]definitions_list_lookup!$AT$3:$AU$5,2,FALSE)</f>
        <v>#N/A</v>
      </c>
      <c r="R381" s="30">
        <v>0.1</v>
      </c>
      <c r="S381" s="30" t="s">
        <v>158</v>
      </c>
      <c r="T381" s="31">
        <f>VLOOKUP(S381,[3]definitions_list_lookup!$AI$12:$AJ$17,2,FALSE)</f>
        <v>1</v>
      </c>
      <c r="X381" s="30">
        <v>1</v>
      </c>
      <c r="Y381" s="30" t="s">
        <v>1531</v>
      </c>
      <c r="Z381" s="30" t="s">
        <v>244</v>
      </c>
      <c r="AB381" s="30"/>
      <c r="AG381" s="30">
        <v>74</v>
      </c>
      <c r="AH381" s="30">
        <v>270</v>
      </c>
      <c r="AI381" s="30">
        <v>71</v>
      </c>
      <c r="AJ381" s="30">
        <v>0</v>
      </c>
      <c r="AK381" s="30">
        <f t="shared" si="56"/>
        <v>129.7864857986205</v>
      </c>
      <c r="AL381" s="30">
        <f t="shared" si="57"/>
        <v>129.7864857986205</v>
      </c>
      <c r="AM381" s="30">
        <f t="shared" si="61"/>
        <v>12.426273960430485</v>
      </c>
      <c r="AN381" s="30">
        <f t="shared" si="58"/>
        <v>219.7864857986205</v>
      </c>
      <c r="AO381" s="30">
        <f t="shared" si="59"/>
        <v>77.573726039569522</v>
      </c>
      <c r="AP381" s="31">
        <f t="shared" si="62"/>
        <v>309.7864857986205</v>
      </c>
      <c r="AQ381" s="31">
        <f t="shared" si="60"/>
        <v>77.573726039569522</v>
      </c>
    </row>
    <row r="382" spans="2:43">
      <c r="B382" s="30" t="s">
        <v>1382</v>
      </c>
      <c r="C382" s="73"/>
      <c r="D382" s="30" t="s">
        <v>1383</v>
      </c>
      <c r="E382" s="30">
        <v>106</v>
      </c>
      <c r="F382" s="30">
        <v>3</v>
      </c>
      <c r="G382" s="67" t="str">
        <f t="shared" si="63"/>
        <v>106-3</v>
      </c>
      <c r="H382" s="2">
        <v>19.5</v>
      </c>
      <c r="I382" s="2">
        <v>21.3</v>
      </c>
      <c r="J382" s="68" t="str">
        <f>IF(((VLOOKUP($G382,[3]Depth_Lookup!$A$3:$J$561,9,FALSE))-(I382/100))&gt;=0,"Good","Too Long")</f>
        <v>Good</v>
      </c>
      <c r="K382" s="69">
        <f>(VLOOKUP($G382,Depth_Lookup!$A$3:$J$561,10,FALSE))+(H382/100)</f>
        <v>295.40999999999997</v>
      </c>
      <c r="L382" s="69">
        <f>(VLOOKUP($G382,Depth_Lookup!$A$3:$J$561,10,FALSE))+(I382/100)</f>
        <v>295.428</v>
      </c>
      <c r="M382" s="34" t="s">
        <v>244</v>
      </c>
      <c r="N382" s="1"/>
      <c r="Q382" s="31" t="e">
        <f>VLOOKUP(P382,[3]definitions_list_lookup!$AT$3:$AU$5,2,FALSE)</f>
        <v>#N/A</v>
      </c>
      <c r="R382" s="30">
        <v>1.5</v>
      </c>
      <c r="S382" s="30" t="s">
        <v>159</v>
      </c>
      <c r="T382" s="31">
        <f>VLOOKUP(S382,[3]definitions_list_lookup!$AI$12:$AJ$17,2,FALSE)</f>
        <v>2</v>
      </c>
      <c r="Z382" s="30" t="s">
        <v>244</v>
      </c>
      <c r="AB382" s="30"/>
      <c r="AG382" s="30">
        <v>45</v>
      </c>
      <c r="AH382" s="30">
        <v>270</v>
      </c>
      <c r="AI382" s="30">
        <v>38</v>
      </c>
      <c r="AJ382" s="30">
        <v>0</v>
      </c>
      <c r="AK382" s="30">
        <f t="shared" si="56"/>
        <v>128</v>
      </c>
      <c r="AL382" s="30">
        <f t="shared" si="57"/>
        <v>128</v>
      </c>
      <c r="AM382" s="30">
        <f t="shared" si="61"/>
        <v>38.238490042659031</v>
      </c>
      <c r="AN382" s="30">
        <f t="shared" si="58"/>
        <v>218</v>
      </c>
      <c r="AO382" s="30">
        <f t="shared" si="59"/>
        <v>51.761509957340969</v>
      </c>
      <c r="AP382" s="31">
        <f t="shared" si="62"/>
        <v>308</v>
      </c>
      <c r="AQ382" s="31">
        <f t="shared" si="60"/>
        <v>51.761509957340969</v>
      </c>
    </row>
    <row r="383" spans="2:43" ht="42">
      <c r="B383" s="30" t="s">
        <v>1382</v>
      </c>
      <c r="C383" s="73"/>
      <c r="D383" s="30" t="s">
        <v>1383</v>
      </c>
      <c r="E383" s="30">
        <v>106</v>
      </c>
      <c r="F383" s="30">
        <v>3</v>
      </c>
      <c r="G383" s="67" t="str">
        <f t="shared" si="63"/>
        <v>106-3</v>
      </c>
      <c r="H383" s="2">
        <v>22.5</v>
      </c>
      <c r="I383" s="2">
        <v>23</v>
      </c>
      <c r="J383" s="68" t="str">
        <f>IF(((VLOOKUP($G383,[3]Depth_Lookup!$A$3:$J$561,9,FALSE))-(I383/100))&gt;=0,"Good","Too Long")</f>
        <v>Good</v>
      </c>
      <c r="K383" s="69">
        <f>(VLOOKUP($G383,Depth_Lookup!$A$3:$J$561,10,FALSE))+(H383/100)</f>
        <v>295.44</v>
      </c>
      <c r="L383" s="69">
        <f>(VLOOKUP($G383,Depth_Lookup!$A$3:$J$561,10,FALSE))+(I383/100)</f>
        <v>295.44499999999999</v>
      </c>
      <c r="M383" s="34" t="s">
        <v>1381</v>
      </c>
      <c r="N383" s="1" t="s">
        <v>263</v>
      </c>
      <c r="O383" s="30" t="s">
        <v>153</v>
      </c>
      <c r="P383" s="30" t="s">
        <v>202</v>
      </c>
      <c r="Q383" s="31">
        <f>VLOOKUP(P383,[3]definitions_list_lookup!$AT$3:$AU$5,2,FALSE)</f>
        <v>1</v>
      </c>
      <c r="R383" s="30">
        <v>0.3</v>
      </c>
      <c r="S383" s="30" t="s">
        <v>259</v>
      </c>
      <c r="T383" s="31">
        <f>VLOOKUP(S383,[3]definitions_list_lookup!$AI$12:$AJ$17,2,FALSE)</f>
        <v>4</v>
      </c>
      <c r="AB383" s="30"/>
      <c r="AG383" s="30">
        <v>14</v>
      </c>
      <c r="AH383" s="30">
        <v>270</v>
      </c>
      <c r="AI383" s="30">
        <v>16</v>
      </c>
      <c r="AJ383" s="30">
        <v>0</v>
      </c>
      <c r="AK383" s="30">
        <f t="shared" si="56"/>
        <v>138.99271210813572</v>
      </c>
      <c r="AL383" s="30">
        <f t="shared" si="57"/>
        <v>138.99271210813572</v>
      </c>
      <c r="AM383" s="30">
        <f t="shared" si="61"/>
        <v>69.194041080592385</v>
      </c>
      <c r="AN383" s="30">
        <f t="shared" si="58"/>
        <v>228.99271210813572</v>
      </c>
      <c r="AO383" s="30">
        <f t="shared" si="59"/>
        <v>20.805958919407615</v>
      </c>
      <c r="AP383" s="31">
        <f t="shared" si="62"/>
        <v>318.99271210813572</v>
      </c>
      <c r="AQ383" s="31">
        <f t="shared" si="60"/>
        <v>20.805958919407615</v>
      </c>
    </row>
    <row r="384" spans="2:43" ht="28">
      <c r="B384" s="30" t="s">
        <v>1382</v>
      </c>
      <c r="C384" s="73"/>
      <c r="D384" s="30" t="s">
        <v>1383</v>
      </c>
      <c r="E384" s="30">
        <v>106</v>
      </c>
      <c r="F384" s="30">
        <v>4</v>
      </c>
      <c r="G384" s="67" t="str">
        <f t="shared" si="63"/>
        <v>106-4</v>
      </c>
      <c r="H384" s="2">
        <v>21</v>
      </c>
      <c r="I384" s="2">
        <v>70</v>
      </c>
      <c r="J384" s="68" t="str">
        <f>IF(((VLOOKUP($G384,[3]Depth_Lookup!$A$3:$J$561,9,FALSE))-(I384/100))&gt;=0,"Good","Too Long")</f>
        <v>Good</v>
      </c>
      <c r="K384" s="69">
        <f>(VLOOKUP($G384,Depth_Lookup!$A$3:$J$561,10,FALSE))+(H384/100)</f>
        <v>296.22499999999997</v>
      </c>
      <c r="L384" s="69">
        <f>(VLOOKUP($G384,Depth_Lookup!$A$3:$J$561,10,FALSE))+(I384/100)</f>
        <v>296.71499999999997</v>
      </c>
      <c r="M384" s="34" t="s">
        <v>243</v>
      </c>
      <c r="N384" s="1" t="s">
        <v>155</v>
      </c>
      <c r="O384" s="30" t="s">
        <v>153</v>
      </c>
      <c r="P384" s="30" t="s">
        <v>202</v>
      </c>
      <c r="Q384" s="31">
        <f>VLOOKUP(P384,[3]definitions_list_lookup!$AT$3:$AU$5,2,FALSE)</f>
        <v>1</v>
      </c>
      <c r="R384" s="30">
        <v>49</v>
      </c>
      <c r="S384" s="30" t="s">
        <v>258</v>
      </c>
      <c r="T384" s="31">
        <f>VLOOKUP(S384,[3]definitions_list_lookup!$AI$12:$AJ$17,2,FALSE)</f>
        <v>3</v>
      </c>
      <c r="Z384" s="30" t="s">
        <v>243</v>
      </c>
      <c r="AB384" s="30" t="s">
        <v>1532</v>
      </c>
      <c r="AK384" s="30" t="e">
        <f t="shared" si="56"/>
        <v>#DIV/0!</v>
      </c>
      <c r="AL384" s="30" t="e">
        <f t="shared" si="57"/>
        <v>#DIV/0!</v>
      </c>
      <c r="AM384" s="30" t="e">
        <f t="shared" si="61"/>
        <v>#DIV/0!</v>
      </c>
      <c r="AN384" s="30" t="e">
        <f t="shared" si="58"/>
        <v>#DIV/0!</v>
      </c>
      <c r="AO384" s="30" t="e">
        <f t="shared" si="59"/>
        <v>#DIV/0!</v>
      </c>
      <c r="AP384" s="31" t="e">
        <f t="shared" si="62"/>
        <v>#DIV/0!</v>
      </c>
      <c r="AQ384" s="31" t="e">
        <f t="shared" si="60"/>
        <v>#DIV/0!</v>
      </c>
    </row>
    <row r="385" spans="1:43" ht="28">
      <c r="B385" s="30" t="s">
        <v>1382</v>
      </c>
      <c r="C385" s="73"/>
      <c r="D385" s="30" t="s">
        <v>1383</v>
      </c>
      <c r="E385" s="30">
        <v>107</v>
      </c>
      <c r="F385" s="30">
        <v>1</v>
      </c>
      <c r="G385" s="67" t="str">
        <f t="shared" si="63"/>
        <v>107-1</v>
      </c>
      <c r="H385" s="2">
        <v>8</v>
      </c>
      <c r="I385" s="2">
        <v>38.5</v>
      </c>
      <c r="J385" s="68" t="str">
        <f>IF(((VLOOKUP($G385,[3]Depth_Lookup!$A$3:$J$561,9,FALSE))-(I385/100))&gt;=0,"Good","Too Long")</f>
        <v>Good</v>
      </c>
      <c r="K385" s="69">
        <f>(VLOOKUP($G385,Depth_Lookup!$A$3:$J$561,10,FALSE))+(H385/100)</f>
        <v>296.77999999999997</v>
      </c>
      <c r="L385" s="69">
        <f>(VLOOKUP($G385,Depth_Lookup!$A$3:$J$561,10,FALSE))+(I385/100)</f>
        <v>297.08499999999998</v>
      </c>
      <c r="M385" s="34" t="s">
        <v>243</v>
      </c>
      <c r="N385" s="1" t="s">
        <v>155</v>
      </c>
      <c r="O385" s="30" t="s">
        <v>153</v>
      </c>
      <c r="P385" s="30" t="s">
        <v>202</v>
      </c>
      <c r="Q385" s="31">
        <f>VLOOKUP(P385,[3]definitions_list_lookup!$AT$3:$AU$5,2,FALSE)</f>
        <v>1</v>
      </c>
      <c r="R385" s="30">
        <v>30.5</v>
      </c>
      <c r="S385" s="30" t="s">
        <v>258</v>
      </c>
      <c r="T385" s="31">
        <f>VLOOKUP(S385,[3]definitions_list_lookup!$AI$12:$AJ$17,2,FALSE)</f>
        <v>3</v>
      </c>
      <c r="Z385" s="30" t="s">
        <v>243</v>
      </c>
      <c r="AB385" s="30" t="s">
        <v>1532</v>
      </c>
      <c r="AK385" s="30" t="e">
        <f t="shared" ref="AK385:AK448" si="64">+(IF($AH385&lt;$AJ385,((MIN($AJ385,$AH385)+(DEGREES(ATAN((TAN(RADIANS($AI385))/((TAN(RADIANS($AG385))*SIN(RADIANS(ABS($AH385-$AJ385))))))-(COS(RADIANS(ABS($AH385-$AJ385)))/SIN(RADIANS(ABS($AH385-$AJ385)))))))-180)),((MAX($AJ385,$AH385)-(DEGREES(ATAN((TAN(RADIANS($AI385))/((TAN(RADIANS($AG385))*SIN(RADIANS(ABS($AH385-$AJ385))))))-(COS(RADIANS(ABS($AH385-$AJ385)))/SIN(RADIANS(ABS($AH385-$AJ385)))))))-180))))</f>
        <v>#DIV/0!</v>
      </c>
      <c r="AL385" s="30" t="e">
        <f t="shared" si="57"/>
        <v>#DIV/0!</v>
      </c>
      <c r="AM385" s="30" t="e">
        <f t="shared" si="61"/>
        <v>#DIV/0!</v>
      </c>
      <c r="AN385" s="30" t="e">
        <f t="shared" si="58"/>
        <v>#DIV/0!</v>
      </c>
      <c r="AO385" s="30" t="e">
        <f t="shared" si="59"/>
        <v>#DIV/0!</v>
      </c>
      <c r="AP385" s="31" t="e">
        <f t="shared" si="62"/>
        <v>#DIV/0!</v>
      </c>
      <c r="AQ385" s="31" t="e">
        <f t="shared" si="60"/>
        <v>#DIV/0!</v>
      </c>
    </row>
    <row r="386" spans="1:43">
      <c r="B386" s="30" t="s">
        <v>1382</v>
      </c>
      <c r="C386" s="73"/>
      <c r="D386" s="30" t="s">
        <v>1383</v>
      </c>
      <c r="E386" s="30">
        <v>107</v>
      </c>
      <c r="F386" s="30">
        <v>1</v>
      </c>
      <c r="G386" s="67" t="str">
        <f t="shared" si="63"/>
        <v>107-1</v>
      </c>
      <c r="H386" s="2">
        <v>38.5</v>
      </c>
      <c r="I386" s="2">
        <v>40.5</v>
      </c>
      <c r="J386" s="68" t="str">
        <f>IF(((VLOOKUP($G386,[3]Depth_Lookup!$A$3:$J$561,9,FALSE))-(I386/100))&gt;=0,"Good","Too Long")</f>
        <v>Good</v>
      </c>
      <c r="K386" s="69">
        <f>(VLOOKUP($G386,Depth_Lookup!$A$3:$J$561,10,FALSE))+(H386/100)</f>
        <v>297.08499999999998</v>
      </c>
      <c r="L386" s="69">
        <f>(VLOOKUP($G386,Depth_Lookup!$A$3:$J$561,10,FALSE))+(I386/100)</f>
        <v>297.10499999999996</v>
      </c>
      <c r="M386" s="34" t="s">
        <v>244</v>
      </c>
      <c r="N386" s="1"/>
      <c r="Q386" s="31" t="e">
        <f>VLOOKUP(P386,[3]definitions_list_lookup!$AT$3:$AU$5,2,FALSE)</f>
        <v>#N/A</v>
      </c>
      <c r="R386" s="30">
        <v>1.2</v>
      </c>
      <c r="S386" s="30" t="s">
        <v>158</v>
      </c>
      <c r="T386" s="31">
        <f>VLOOKUP(S386,[3]definitions_list_lookup!$AI$12:$AJ$17,2,FALSE)</f>
        <v>1</v>
      </c>
      <c r="Z386" s="30" t="s">
        <v>244</v>
      </c>
      <c r="AB386" s="30"/>
      <c r="AG386" s="30">
        <v>54</v>
      </c>
      <c r="AH386" s="30">
        <v>270</v>
      </c>
      <c r="AI386" s="30">
        <v>11</v>
      </c>
      <c r="AJ386" s="30">
        <v>180</v>
      </c>
      <c r="AK386" s="30">
        <f t="shared" si="64"/>
        <v>81.961531587177546</v>
      </c>
      <c r="AL386" s="30">
        <f t="shared" si="57"/>
        <v>81.961531587177546</v>
      </c>
      <c r="AM386" s="30">
        <f t="shared" si="61"/>
        <v>35.731384268170153</v>
      </c>
      <c r="AN386" s="30">
        <f t="shared" si="58"/>
        <v>171.96153158717755</v>
      </c>
      <c r="AO386" s="30">
        <f t="shared" si="59"/>
        <v>54.268615731829847</v>
      </c>
      <c r="AP386" s="31">
        <f t="shared" si="62"/>
        <v>261.96153158717755</v>
      </c>
      <c r="AQ386" s="31">
        <f t="shared" si="60"/>
        <v>54.268615731829847</v>
      </c>
    </row>
    <row r="387" spans="1:43" ht="42">
      <c r="B387" s="30" t="s">
        <v>1382</v>
      </c>
      <c r="C387" s="73"/>
      <c r="D387" s="30" t="s">
        <v>1383</v>
      </c>
      <c r="E387" s="30">
        <v>107</v>
      </c>
      <c r="F387" s="30">
        <v>2</v>
      </c>
      <c r="G387" s="67" t="str">
        <f t="shared" si="63"/>
        <v>107-2</v>
      </c>
      <c r="H387" s="2">
        <v>9.4</v>
      </c>
      <c r="I387" s="2">
        <v>10</v>
      </c>
      <c r="J387" s="68" t="str">
        <f>IF(((VLOOKUP($G387,[3]Depth_Lookup!$A$3:$J$561,9,FALSE))-(I387/100))&gt;=0,"Good","Too Long")</f>
        <v>Good</v>
      </c>
      <c r="K387" s="69">
        <f>(VLOOKUP($G387,Depth_Lookup!$A$3:$J$561,10,FALSE))+(H387/100)</f>
        <v>297.50900000000001</v>
      </c>
      <c r="L387" s="69">
        <f>(VLOOKUP($G387,Depth_Lookup!$A$3:$J$561,10,FALSE))+(I387/100)</f>
        <v>297.51500000000004</v>
      </c>
      <c r="M387" s="34" t="s">
        <v>1381</v>
      </c>
      <c r="N387" s="1" t="s">
        <v>263</v>
      </c>
      <c r="O387" s="30" t="s">
        <v>153</v>
      </c>
      <c r="P387" s="30" t="s">
        <v>201</v>
      </c>
      <c r="Q387" s="31">
        <f>VLOOKUP(P387,[3]definitions_list_lookup!$AT$3:$AU$5,2,FALSE)</f>
        <v>0</v>
      </c>
      <c r="R387" s="30">
        <v>1.2</v>
      </c>
      <c r="S387" s="30" t="s">
        <v>259</v>
      </c>
      <c r="T387" s="31">
        <f>VLOOKUP(S387,[3]definitions_list_lookup!$AI$12:$AJ$17,2,FALSE)</f>
        <v>4</v>
      </c>
      <c r="AA387" s="30" t="s">
        <v>167</v>
      </c>
      <c r="AB387" s="30" t="s">
        <v>1533</v>
      </c>
      <c r="AG387" s="30">
        <v>11</v>
      </c>
      <c r="AH387" s="30">
        <v>90</v>
      </c>
      <c r="AI387" s="30">
        <v>53</v>
      </c>
      <c r="AJ387" s="30">
        <v>180</v>
      </c>
      <c r="AK387" s="30">
        <f t="shared" si="64"/>
        <v>-8.3332008256018355</v>
      </c>
      <c r="AL387" s="30">
        <f t="shared" si="57"/>
        <v>351.66679917439819</v>
      </c>
      <c r="AM387" s="30">
        <f t="shared" si="61"/>
        <v>36.708138275020936</v>
      </c>
      <c r="AN387" s="30">
        <f t="shared" si="58"/>
        <v>81.666799174398164</v>
      </c>
      <c r="AO387" s="30">
        <f t="shared" si="59"/>
        <v>53.291861724979064</v>
      </c>
      <c r="AP387" s="31">
        <f t="shared" si="62"/>
        <v>171.66679917439819</v>
      </c>
      <c r="AQ387" s="31">
        <f t="shared" si="60"/>
        <v>53.291861724979064</v>
      </c>
    </row>
    <row r="388" spans="1:43">
      <c r="B388" s="30" t="s">
        <v>1382</v>
      </c>
      <c r="C388" s="73"/>
      <c r="D388" s="30" t="s">
        <v>1383</v>
      </c>
      <c r="E388" s="30">
        <v>107</v>
      </c>
      <c r="F388" s="30">
        <v>2</v>
      </c>
      <c r="G388" s="67" t="str">
        <f t="shared" si="63"/>
        <v>107-2</v>
      </c>
      <c r="H388" s="2">
        <v>45</v>
      </c>
      <c r="I388" s="2">
        <v>45.7</v>
      </c>
      <c r="J388" s="68" t="str">
        <f>IF(((VLOOKUP($G388,[3]Depth_Lookup!$A$3:$J$561,9,FALSE))-(I388/100))&gt;=0,"Good","Too Long")</f>
        <v>Good</v>
      </c>
      <c r="K388" s="69">
        <f>(VLOOKUP($G388,Depth_Lookup!$A$3:$J$561,10,FALSE))+(H388/100)</f>
        <v>297.86500000000001</v>
      </c>
      <c r="L388" s="69">
        <f>(VLOOKUP($G388,Depth_Lookup!$A$3:$J$561,10,FALSE))+(I388/100)</f>
        <v>297.87200000000001</v>
      </c>
      <c r="M388" s="34" t="s">
        <v>244</v>
      </c>
      <c r="N388" s="1"/>
      <c r="Q388" s="31" t="e">
        <f>VLOOKUP(P388,[3]definitions_list_lookup!$AT$3:$AU$5,2,FALSE)</f>
        <v>#N/A</v>
      </c>
      <c r="R388" s="30">
        <v>0.4</v>
      </c>
      <c r="S388" s="30" t="s">
        <v>158</v>
      </c>
      <c r="T388" s="31">
        <f>VLOOKUP(S388,[3]definitions_list_lookup!$AI$12:$AJ$17,2,FALSE)</f>
        <v>1</v>
      </c>
      <c r="Z388" s="30" t="s">
        <v>244</v>
      </c>
      <c r="AB388" s="30"/>
      <c r="AG388" s="30">
        <v>8</v>
      </c>
      <c r="AH388" s="30">
        <v>90</v>
      </c>
      <c r="AI388" s="30">
        <v>20</v>
      </c>
      <c r="AJ388" s="30">
        <v>0</v>
      </c>
      <c r="AK388" s="30">
        <f t="shared" si="64"/>
        <v>-158.88679131195047</v>
      </c>
      <c r="AL388" s="30">
        <f t="shared" si="57"/>
        <v>201.11320868804953</v>
      </c>
      <c r="AM388" s="30">
        <f t="shared" si="61"/>
        <v>68.686181243994696</v>
      </c>
      <c r="AN388" s="30">
        <f t="shared" si="58"/>
        <v>291.11320868804955</v>
      </c>
      <c r="AO388" s="30">
        <f t="shared" si="59"/>
        <v>21.313818756005304</v>
      </c>
      <c r="AP388" s="31">
        <f t="shared" si="62"/>
        <v>21.113208688049525</v>
      </c>
      <c r="AQ388" s="31">
        <f t="shared" si="60"/>
        <v>21.313818756005304</v>
      </c>
    </row>
    <row r="389" spans="1:43" ht="28">
      <c r="B389" s="30" t="s">
        <v>1382</v>
      </c>
      <c r="C389" s="73"/>
      <c r="D389" s="30" t="s">
        <v>1383</v>
      </c>
      <c r="E389" s="30">
        <v>107</v>
      </c>
      <c r="F389" s="30">
        <v>2</v>
      </c>
      <c r="G389" s="67" t="str">
        <f t="shared" si="63"/>
        <v>107-2</v>
      </c>
      <c r="H389" s="2">
        <v>55</v>
      </c>
      <c r="I389" s="2">
        <v>71</v>
      </c>
      <c r="J389" s="68" t="str">
        <f>IF(((VLOOKUP($G389,[3]Depth_Lookup!$A$3:$J$561,9,FALSE))-(I389/100))&gt;=0,"Good","Too Long")</f>
        <v>Good</v>
      </c>
      <c r="K389" s="69">
        <f>(VLOOKUP($G389,Depth_Lookup!$A$3:$J$561,10,FALSE))+(H389/100)</f>
        <v>297.96500000000003</v>
      </c>
      <c r="L389" s="69">
        <f>(VLOOKUP($G389,Depth_Lookup!$A$3:$J$561,10,FALSE))+(I389/100)</f>
        <v>298.125</v>
      </c>
      <c r="M389" s="34" t="s">
        <v>243</v>
      </c>
      <c r="N389" s="1" t="s">
        <v>155</v>
      </c>
      <c r="O389" s="30" t="s">
        <v>153</v>
      </c>
      <c r="P389" s="30" t="s">
        <v>202</v>
      </c>
      <c r="Q389" s="31">
        <f>VLOOKUP(P389,[3]definitions_list_lookup!$AT$3:$AU$5,2,FALSE)</f>
        <v>1</v>
      </c>
      <c r="R389" s="30">
        <v>16</v>
      </c>
      <c r="S389" s="30" t="s">
        <v>159</v>
      </c>
      <c r="T389" s="31">
        <f>VLOOKUP(S389,[3]definitions_list_lookup!$AI$12:$AJ$17,2,FALSE)</f>
        <v>2</v>
      </c>
      <c r="Z389" s="30" t="s">
        <v>243</v>
      </c>
      <c r="AB389" s="30" t="s">
        <v>1534</v>
      </c>
      <c r="AK389" s="30" t="e">
        <f t="shared" si="64"/>
        <v>#DIV/0!</v>
      </c>
      <c r="AL389" s="30" t="e">
        <f t="shared" si="57"/>
        <v>#DIV/0!</v>
      </c>
      <c r="AM389" s="30" t="e">
        <f t="shared" si="61"/>
        <v>#DIV/0!</v>
      </c>
      <c r="AN389" s="30" t="e">
        <f t="shared" si="58"/>
        <v>#DIV/0!</v>
      </c>
      <c r="AO389" s="30" t="e">
        <f t="shared" si="59"/>
        <v>#DIV/0!</v>
      </c>
      <c r="AP389" s="31" t="e">
        <f t="shared" si="62"/>
        <v>#DIV/0!</v>
      </c>
      <c r="AQ389" s="31" t="e">
        <f t="shared" si="60"/>
        <v>#DIV/0!</v>
      </c>
    </row>
    <row r="390" spans="1:43">
      <c r="B390" s="30" t="s">
        <v>1382</v>
      </c>
      <c r="C390" s="73"/>
      <c r="D390" s="30" t="s">
        <v>1383</v>
      </c>
      <c r="E390" s="30">
        <v>107</v>
      </c>
      <c r="F390" s="30">
        <v>3</v>
      </c>
      <c r="G390" s="67" t="str">
        <f t="shared" si="63"/>
        <v>107-3</v>
      </c>
      <c r="H390" s="2">
        <v>33.5</v>
      </c>
      <c r="I390" s="2">
        <v>34.5</v>
      </c>
      <c r="J390" s="68" t="str">
        <f>IF(((VLOOKUP($G390,[3]Depth_Lookup!$A$3:$J$561,9,FALSE))-(I390/100))&gt;=0,"Good","Too Long")</f>
        <v>Good</v>
      </c>
      <c r="K390" s="69">
        <f>(VLOOKUP($G390,Depth_Lookup!$A$3:$J$561,10,FALSE))+(H390/100)</f>
        <v>298.52</v>
      </c>
      <c r="L390" s="69">
        <f>(VLOOKUP($G390,Depth_Lookup!$A$3:$J$561,10,FALSE))+(I390/100)</f>
        <v>298.53000000000003</v>
      </c>
      <c r="M390" s="34" t="s">
        <v>244</v>
      </c>
      <c r="N390" s="1"/>
      <c r="Q390" s="31" t="e">
        <f>VLOOKUP(P390,[3]definitions_list_lookup!$AT$3:$AU$5,2,FALSE)</f>
        <v>#N/A</v>
      </c>
      <c r="R390" s="30">
        <v>0.3</v>
      </c>
      <c r="S390" s="30" t="s">
        <v>158</v>
      </c>
      <c r="T390" s="31">
        <f>VLOOKUP(S390,[3]definitions_list_lookup!$AI$12:$AJ$17,2,FALSE)</f>
        <v>1</v>
      </c>
      <c r="X390" s="30">
        <v>3</v>
      </c>
      <c r="Y390" s="30" t="s">
        <v>1389</v>
      </c>
      <c r="Z390" s="30" t="s">
        <v>244</v>
      </c>
      <c r="AB390" s="30"/>
      <c r="AG390" s="30">
        <v>58</v>
      </c>
      <c r="AH390" s="30">
        <v>270</v>
      </c>
      <c r="AI390" s="30">
        <v>44</v>
      </c>
      <c r="AJ390" s="30">
        <v>180</v>
      </c>
      <c r="AK390" s="30">
        <f t="shared" si="64"/>
        <v>58.891987392890996</v>
      </c>
      <c r="AL390" s="30">
        <f t="shared" si="57"/>
        <v>58.891987392890996</v>
      </c>
      <c r="AM390" s="30">
        <f t="shared" si="61"/>
        <v>28.147222898392961</v>
      </c>
      <c r="AN390" s="30">
        <f t="shared" si="58"/>
        <v>148.891987392891</v>
      </c>
      <c r="AO390" s="30">
        <f t="shared" si="59"/>
        <v>61.852777101607039</v>
      </c>
      <c r="AP390" s="31">
        <f t="shared" si="62"/>
        <v>238.891987392891</v>
      </c>
      <c r="AQ390" s="31">
        <f t="shared" si="60"/>
        <v>61.852777101607039</v>
      </c>
    </row>
    <row r="391" spans="1:43">
      <c r="B391" s="30" t="s">
        <v>1382</v>
      </c>
      <c r="C391" s="73"/>
      <c r="D391" s="30" t="s">
        <v>1383</v>
      </c>
      <c r="E391" s="30">
        <v>108</v>
      </c>
      <c r="F391" s="30">
        <v>1</v>
      </c>
      <c r="G391" s="67" t="str">
        <f t="shared" si="63"/>
        <v>108-1</v>
      </c>
      <c r="H391" s="2">
        <v>59.5</v>
      </c>
      <c r="I391" s="2">
        <v>60.2</v>
      </c>
      <c r="J391" s="68" t="str">
        <f>IF(((VLOOKUP($G391,[3]Depth_Lookup!$A$3:$J$561,9,FALSE))-(I391/100))&gt;=0,"Good","Too Long")</f>
        <v>Good</v>
      </c>
      <c r="K391" s="69">
        <f>(VLOOKUP($G391,Depth_Lookup!$A$3:$J$561,10,FALSE))+(H391/100)</f>
        <v>300.29500000000002</v>
      </c>
      <c r="L391" s="69">
        <f>(VLOOKUP($G391,Depth_Lookup!$A$3:$J$561,10,FALSE))+(I391/100)</f>
        <v>300.30199999999996</v>
      </c>
      <c r="M391" s="34" t="s">
        <v>244</v>
      </c>
      <c r="N391" s="1"/>
      <c r="Q391" s="31" t="e">
        <f>VLOOKUP(P391,[3]definitions_list_lookup!$AT$3:$AU$5,2,FALSE)</f>
        <v>#N/A</v>
      </c>
      <c r="R391" s="30">
        <v>0.5</v>
      </c>
      <c r="S391" s="30" t="s">
        <v>158</v>
      </c>
      <c r="T391" s="31">
        <f>VLOOKUP(S391,[3]definitions_list_lookup!$AI$12:$AJ$17,2,FALSE)</f>
        <v>1</v>
      </c>
      <c r="Z391" s="30" t="s">
        <v>244</v>
      </c>
      <c r="AB391" s="30"/>
      <c r="AG391" s="30">
        <v>69</v>
      </c>
      <c r="AH391" s="30">
        <v>270</v>
      </c>
      <c r="AI391" s="30">
        <v>59</v>
      </c>
      <c r="AJ391" s="30">
        <v>0</v>
      </c>
      <c r="AK391" s="30">
        <f t="shared" si="64"/>
        <v>122.57276115212528</v>
      </c>
      <c r="AL391" s="30">
        <f t="shared" si="57"/>
        <v>122.57276115212528</v>
      </c>
      <c r="AM391" s="30">
        <f t="shared" si="61"/>
        <v>17.925640155929905</v>
      </c>
      <c r="AN391" s="30">
        <f t="shared" si="58"/>
        <v>212.57276115212528</v>
      </c>
      <c r="AO391" s="30">
        <f t="shared" si="59"/>
        <v>72.074359844070102</v>
      </c>
      <c r="AP391" s="31">
        <f t="shared" si="62"/>
        <v>302.57276115212528</v>
      </c>
      <c r="AQ391" s="31">
        <f t="shared" si="60"/>
        <v>72.074359844070102</v>
      </c>
    </row>
    <row r="392" spans="1:43">
      <c r="B392" s="30" t="s">
        <v>1382</v>
      </c>
      <c r="C392" s="73"/>
      <c r="D392" s="30" t="s">
        <v>1383</v>
      </c>
      <c r="E392" s="30">
        <v>108</v>
      </c>
      <c r="F392" s="30">
        <v>3</v>
      </c>
      <c r="G392" s="67" t="str">
        <f t="shared" si="63"/>
        <v>108-3</v>
      </c>
      <c r="H392" s="2">
        <v>6.7</v>
      </c>
      <c r="I392" s="2">
        <v>12</v>
      </c>
      <c r="J392" s="68" t="str">
        <f>IF(((VLOOKUP($G392,[3]Depth_Lookup!$A$3:$J$561,9,FALSE))-(I392/100))&gt;=0,"Good","Too Long")</f>
        <v>Good</v>
      </c>
      <c r="K392" s="69">
        <f>(VLOOKUP($G392,Depth_Lookup!$A$3:$J$561,10,FALSE))+(H392/100)</f>
        <v>301.29200000000003</v>
      </c>
      <c r="L392" s="69">
        <f>(VLOOKUP($G392,Depth_Lookup!$A$3:$J$561,10,FALSE))+(I392/100)</f>
        <v>301.34500000000003</v>
      </c>
      <c r="M392" s="34" t="s">
        <v>244</v>
      </c>
      <c r="N392" s="1"/>
      <c r="Q392" s="31" t="e">
        <f>VLOOKUP(P392,[3]definitions_list_lookup!$AT$3:$AU$5,2,FALSE)</f>
        <v>#N/A</v>
      </c>
      <c r="R392" s="30">
        <v>4</v>
      </c>
      <c r="S392" s="30" t="s">
        <v>159</v>
      </c>
      <c r="T392" s="31">
        <f>VLOOKUP(S392,[3]definitions_list_lookup!$AI$12:$AJ$17,2,FALSE)</f>
        <v>2</v>
      </c>
      <c r="Z392" s="30" t="s">
        <v>244</v>
      </c>
      <c r="AB392" s="30" t="s">
        <v>1535</v>
      </c>
      <c r="AG392" s="30">
        <v>43</v>
      </c>
      <c r="AH392" s="30">
        <v>270</v>
      </c>
      <c r="AI392" s="30">
        <v>1</v>
      </c>
      <c r="AJ392" s="30">
        <v>180</v>
      </c>
      <c r="AK392" s="30">
        <f t="shared" si="64"/>
        <v>88.927647618882077</v>
      </c>
      <c r="AL392" s="30">
        <f t="shared" si="57"/>
        <v>88.927647618882077</v>
      </c>
      <c r="AM392" s="30">
        <f t="shared" si="61"/>
        <v>46.994994341533776</v>
      </c>
      <c r="AN392" s="30">
        <f t="shared" si="58"/>
        <v>178.92764761888208</v>
      </c>
      <c r="AO392" s="30">
        <f t="shared" si="59"/>
        <v>43.005005658466224</v>
      </c>
      <c r="AP392" s="31">
        <f t="shared" si="62"/>
        <v>268.92764761888208</v>
      </c>
      <c r="AQ392" s="31">
        <f t="shared" si="60"/>
        <v>43.005005658466224</v>
      </c>
    </row>
    <row r="393" spans="1:43" ht="28">
      <c r="B393" s="30" t="s">
        <v>1382</v>
      </c>
      <c r="C393" s="73"/>
      <c r="D393" s="30" t="s">
        <v>1383</v>
      </c>
      <c r="E393" s="30">
        <v>108</v>
      </c>
      <c r="F393" s="30">
        <v>4</v>
      </c>
      <c r="G393" s="67" t="str">
        <f t="shared" si="63"/>
        <v>108-4</v>
      </c>
      <c r="H393" s="2">
        <v>29</v>
      </c>
      <c r="I393" s="2">
        <v>34.5</v>
      </c>
      <c r="J393" s="68" t="str">
        <f>IF(((VLOOKUP($G393,[3]Depth_Lookup!$A$3:$J$561,9,FALSE))-(I393/100))&gt;=0,"Good","Too Long")</f>
        <v>Good</v>
      </c>
      <c r="K393" s="69">
        <f>(VLOOKUP($G393,Depth_Lookup!$A$3:$J$561,10,FALSE))+(H393/100)</f>
        <v>302.41500000000002</v>
      </c>
      <c r="L393" s="69">
        <f>(VLOOKUP($G393,Depth_Lookup!$A$3:$J$561,10,FALSE))+(I393/100)</f>
        <v>302.47000000000003</v>
      </c>
      <c r="M393" s="34" t="s">
        <v>243</v>
      </c>
      <c r="N393" s="1" t="s">
        <v>155</v>
      </c>
      <c r="O393" s="30" t="s">
        <v>153</v>
      </c>
      <c r="P393" s="30" t="s">
        <v>201</v>
      </c>
      <c r="Q393" s="31">
        <f>VLOOKUP(P393,[3]definitions_list_lookup!$AT$3:$AU$5,2,FALSE)</f>
        <v>0</v>
      </c>
      <c r="R393" s="30">
        <v>4</v>
      </c>
      <c r="S393" s="30" t="s">
        <v>159</v>
      </c>
      <c r="T393" s="31">
        <f>VLOOKUP(S393,[3]definitions_list_lookup!$AI$12:$AJ$17,2,FALSE)</f>
        <v>2</v>
      </c>
      <c r="Z393" s="30" t="s">
        <v>243</v>
      </c>
      <c r="AB393" s="30"/>
      <c r="AG393" s="30">
        <v>41</v>
      </c>
      <c r="AH393" s="30">
        <v>270</v>
      </c>
      <c r="AI393" s="30">
        <v>3</v>
      </c>
      <c r="AJ393" s="30">
        <v>0</v>
      </c>
      <c r="AK393" s="30">
        <f t="shared" si="64"/>
        <v>93.450086548666093</v>
      </c>
      <c r="AL393" s="30">
        <f t="shared" si="57"/>
        <v>93.450086548666093</v>
      </c>
      <c r="AM393" s="30">
        <f t="shared" si="61"/>
        <v>48.948530808453214</v>
      </c>
      <c r="AN393" s="30">
        <f t="shared" si="58"/>
        <v>183.45008654866609</v>
      </c>
      <c r="AO393" s="30">
        <f t="shared" si="59"/>
        <v>41.051469191546786</v>
      </c>
      <c r="AP393" s="31">
        <f t="shared" si="62"/>
        <v>273.45008654866609</v>
      </c>
      <c r="AQ393" s="31">
        <f t="shared" si="60"/>
        <v>41.051469191546786</v>
      </c>
    </row>
    <row r="394" spans="1:43">
      <c r="B394" s="30" t="s">
        <v>1382</v>
      </c>
      <c r="C394" s="73"/>
      <c r="D394" s="30" t="s">
        <v>1383</v>
      </c>
      <c r="E394" s="30">
        <v>109</v>
      </c>
      <c r="F394" s="30">
        <v>3</v>
      </c>
      <c r="G394" s="67" t="str">
        <f t="shared" si="63"/>
        <v>109-3</v>
      </c>
      <c r="H394" s="2">
        <v>30</v>
      </c>
      <c r="I394" s="2">
        <v>31.5</v>
      </c>
      <c r="J394" s="68" t="str">
        <f>IF(((VLOOKUP($G394,[3]Depth_Lookup!$A$3:$J$561,9,FALSE))-(I394/100))&gt;=0,"Good","Too Long")</f>
        <v>Good</v>
      </c>
      <c r="K394" s="69">
        <f>(VLOOKUP($G394,Depth_Lookup!$A$3:$J$561,10,FALSE))+(H394/100)</f>
        <v>304.54000000000002</v>
      </c>
      <c r="L394" s="69">
        <f>(VLOOKUP($G394,Depth_Lookup!$A$3:$J$561,10,FALSE))+(I394/100)</f>
        <v>304.55500000000001</v>
      </c>
      <c r="M394" s="34" t="s">
        <v>244</v>
      </c>
      <c r="N394" s="1"/>
      <c r="Q394" s="31" t="e">
        <f>VLOOKUP(P394,[3]definitions_list_lookup!$AT$3:$AU$5,2,FALSE)</f>
        <v>#N/A</v>
      </c>
      <c r="R394" s="30">
        <v>0.2</v>
      </c>
      <c r="S394" s="30" t="s">
        <v>158</v>
      </c>
      <c r="T394" s="31">
        <f>VLOOKUP(S394,[3]definitions_list_lookup!$AI$12:$AJ$17,2,FALSE)</f>
        <v>1</v>
      </c>
      <c r="Z394" s="30" t="s">
        <v>244</v>
      </c>
      <c r="AB394" s="30"/>
      <c r="AG394" s="30">
        <v>32</v>
      </c>
      <c r="AH394" s="30">
        <v>270</v>
      </c>
      <c r="AI394" s="30">
        <v>57</v>
      </c>
      <c r="AJ394" s="30">
        <v>0</v>
      </c>
      <c r="AK394" s="30">
        <f t="shared" si="64"/>
        <v>157.91293660393001</v>
      </c>
      <c r="AL394" s="30">
        <f t="shared" si="57"/>
        <v>157.91293660393001</v>
      </c>
      <c r="AM394" s="30">
        <f t="shared" si="61"/>
        <v>31.03742065414777</v>
      </c>
      <c r="AN394" s="30">
        <f t="shared" si="58"/>
        <v>247.91293660393001</v>
      </c>
      <c r="AO394" s="30">
        <f t="shared" si="59"/>
        <v>58.962579345852234</v>
      </c>
      <c r="AP394" s="31">
        <f t="shared" si="62"/>
        <v>337.91293660393001</v>
      </c>
      <c r="AQ394" s="31">
        <f t="shared" si="60"/>
        <v>58.962579345852234</v>
      </c>
    </row>
    <row r="395" spans="1:43">
      <c r="B395" s="30" t="s">
        <v>1382</v>
      </c>
      <c r="C395" s="73"/>
      <c r="D395" s="30" t="s">
        <v>1383</v>
      </c>
      <c r="E395" s="30">
        <v>109</v>
      </c>
      <c r="F395" s="30">
        <v>3</v>
      </c>
      <c r="G395" s="67" t="str">
        <f t="shared" si="63"/>
        <v>109-3</v>
      </c>
      <c r="H395" s="2">
        <v>54.8</v>
      </c>
      <c r="I395" s="2">
        <v>55.5</v>
      </c>
      <c r="J395" s="68" t="str">
        <f>IF(((VLOOKUP($G395,[3]Depth_Lookup!$A$3:$J$561,9,FALSE))-(I395/100))&gt;=0,"Good","Too Long")</f>
        <v>Good</v>
      </c>
      <c r="K395" s="69">
        <f>(VLOOKUP($G395,Depth_Lookup!$A$3:$J$561,10,FALSE))+(H395/100)</f>
        <v>304.78800000000001</v>
      </c>
      <c r="L395" s="69">
        <f>(VLOOKUP($G395,Depth_Lookup!$A$3:$J$561,10,FALSE))+(I395/100)</f>
        <v>304.79500000000002</v>
      </c>
      <c r="M395" s="34" t="s">
        <v>244</v>
      </c>
      <c r="N395" s="1"/>
      <c r="Q395" s="31" t="e">
        <f>VLOOKUP(P395,[3]definitions_list_lookup!$AT$3:$AU$5,2,FALSE)</f>
        <v>#N/A</v>
      </c>
      <c r="R395" s="30">
        <v>0.1</v>
      </c>
      <c r="S395" s="30" t="s">
        <v>158</v>
      </c>
      <c r="T395" s="31">
        <f>VLOOKUP(S395,[3]definitions_list_lookup!$AI$12:$AJ$17,2,FALSE)</f>
        <v>1</v>
      </c>
      <c r="Z395" s="30" t="s">
        <v>244</v>
      </c>
      <c r="AB395" s="30"/>
      <c r="AG395" s="30">
        <v>63</v>
      </c>
      <c r="AH395" s="30">
        <v>270</v>
      </c>
      <c r="AI395" s="30">
        <v>47</v>
      </c>
      <c r="AJ395" s="30">
        <v>0</v>
      </c>
      <c r="AK395" s="30">
        <f t="shared" si="64"/>
        <v>118.6521548046623</v>
      </c>
      <c r="AL395" s="30">
        <f t="shared" si="57"/>
        <v>118.6521548046623</v>
      </c>
      <c r="AM395" s="30">
        <f t="shared" si="61"/>
        <v>24.090968697023992</v>
      </c>
      <c r="AN395" s="30">
        <f t="shared" si="58"/>
        <v>208.6521548046623</v>
      </c>
      <c r="AO395" s="30">
        <f t="shared" si="59"/>
        <v>65.909031302976004</v>
      </c>
      <c r="AP395" s="31">
        <f t="shared" si="62"/>
        <v>298.6521548046623</v>
      </c>
      <c r="AQ395" s="31">
        <f t="shared" si="60"/>
        <v>65.909031302976004</v>
      </c>
    </row>
    <row r="396" spans="1:43" ht="28">
      <c r="B396" s="30" t="s">
        <v>1382</v>
      </c>
      <c r="C396" s="73"/>
      <c r="D396" s="30" t="s">
        <v>1383</v>
      </c>
      <c r="E396" s="30">
        <v>109</v>
      </c>
      <c r="F396" s="30">
        <v>4</v>
      </c>
      <c r="G396" s="67" t="str">
        <f t="shared" si="63"/>
        <v>109-4</v>
      </c>
      <c r="H396" s="2">
        <v>36</v>
      </c>
      <c r="I396" s="2">
        <v>43</v>
      </c>
      <c r="J396" s="68" t="str">
        <f>IF(((VLOOKUP($G396,[3]Depth_Lookup!$A$3:$J$561,9,FALSE))-(I396/100))&gt;=0,"Good","Too Long")</f>
        <v>Good</v>
      </c>
      <c r="K396" s="69">
        <f>(VLOOKUP($G396,Depth_Lookup!$A$3:$J$561,10,FALSE))+(H396/100)</f>
        <v>305.45</v>
      </c>
      <c r="L396" s="69">
        <f>(VLOOKUP($G396,Depth_Lookup!$A$3:$J$561,10,FALSE))+(I396/100)</f>
        <v>305.52</v>
      </c>
      <c r="M396" s="34" t="s">
        <v>243</v>
      </c>
      <c r="N396" s="1"/>
      <c r="Q396" s="31" t="e">
        <f>VLOOKUP(P396,[3]definitions_list_lookup!$AT$3:$AU$5,2,FALSE)</f>
        <v>#N/A</v>
      </c>
      <c r="R396" s="30">
        <v>5</v>
      </c>
      <c r="S396" s="30" t="s">
        <v>159</v>
      </c>
      <c r="T396" s="31">
        <f>VLOOKUP(S396,[3]definitions_list_lookup!$AI$12:$AJ$17,2,FALSE)</f>
        <v>2</v>
      </c>
      <c r="Z396" s="30" t="s">
        <v>244</v>
      </c>
      <c r="AA396" s="30" t="s">
        <v>166</v>
      </c>
      <c r="AB396" s="30" t="s">
        <v>1536</v>
      </c>
      <c r="AE396" s="30">
        <v>311</v>
      </c>
      <c r="AF396" s="30">
        <v>43</v>
      </c>
      <c r="AG396" s="30">
        <v>34</v>
      </c>
      <c r="AH396" s="30">
        <v>270</v>
      </c>
      <c r="AI396" s="30">
        <v>45</v>
      </c>
      <c r="AJ396" s="30">
        <v>0</v>
      </c>
      <c r="AK396" s="30">
        <f t="shared" si="64"/>
        <v>146</v>
      </c>
      <c r="AL396" s="30">
        <f t="shared" si="57"/>
        <v>146</v>
      </c>
      <c r="AM396" s="30">
        <f t="shared" si="61"/>
        <v>39.660007440110789</v>
      </c>
      <c r="AN396" s="30">
        <f t="shared" si="58"/>
        <v>236</v>
      </c>
      <c r="AO396" s="30">
        <f t="shared" si="59"/>
        <v>50.339992559889211</v>
      </c>
      <c r="AP396" s="31">
        <f t="shared" si="62"/>
        <v>326</v>
      </c>
      <c r="AQ396" s="31">
        <f t="shared" si="60"/>
        <v>50.339992559889211</v>
      </c>
    </row>
    <row r="397" spans="1:43">
      <c r="A397" s="74"/>
      <c r="B397" s="30" t="s">
        <v>1382</v>
      </c>
      <c r="C397" s="73"/>
      <c r="D397" s="30" t="s">
        <v>1383</v>
      </c>
      <c r="E397" s="30">
        <v>110</v>
      </c>
      <c r="F397" s="30">
        <v>1</v>
      </c>
      <c r="G397" s="67" t="str">
        <f t="shared" si="63"/>
        <v>110-1</v>
      </c>
      <c r="H397" s="2">
        <v>14</v>
      </c>
      <c r="I397" s="2">
        <v>15.5</v>
      </c>
      <c r="J397" s="68" t="str">
        <f>IF(((VLOOKUP($G397,[4]Depth_Lookup!$A$3:$J$561,9,FALSE))-(I397/100))&gt;=0,"Good","Too Long")</f>
        <v>Good</v>
      </c>
      <c r="K397" s="69">
        <f>(VLOOKUP($G397,Depth_Lookup!$A$3:$J$561,10,FALSE))+(H397/100)</f>
        <v>305.83999999999997</v>
      </c>
      <c r="L397" s="69">
        <f>(VLOOKUP($G397,Depth_Lookup!$A$3:$J$561,10,FALSE))+(I397/100)</f>
        <v>305.85499999999996</v>
      </c>
      <c r="M397" s="34" t="s">
        <v>244</v>
      </c>
      <c r="N397" s="1"/>
      <c r="Q397" s="31" t="e">
        <f>VLOOKUP(P397,[4]definitions_list_lookup!$AT$3:$AU$5,2,FALSE)</f>
        <v>#N/A</v>
      </c>
      <c r="R397" s="30">
        <v>0.2</v>
      </c>
      <c r="S397" s="30" t="s">
        <v>158</v>
      </c>
      <c r="T397" s="31">
        <f>VLOOKUP(S397,[4]definitions_list_lookup!$AI$12:$AJ$17,2,FALSE)</f>
        <v>1</v>
      </c>
      <c r="Z397" s="30" t="s">
        <v>244</v>
      </c>
      <c r="AB397" s="30"/>
      <c r="AG397" s="30">
        <v>67</v>
      </c>
      <c r="AH397" s="30">
        <v>270</v>
      </c>
      <c r="AI397" s="30">
        <v>30</v>
      </c>
      <c r="AJ397" s="30">
        <v>0</v>
      </c>
      <c r="AK397" s="30">
        <f t="shared" si="64"/>
        <v>103.77011931852144</v>
      </c>
      <c r="AL397" s="30">
        <f t="shared" si="57"/>
        <v>103.77011931852144</v>
      </c>
      <c r="AM397" s="30">
        <f t="shared" si="61"/>
        <v>22.405119530120999</v>
      </c>
      <c r="AN397" s="30">
        <f t="shared" si="58"/>
        <v>193.77011931852144</v>
      </c>
      <c r="AO397" s="30">
        <f t="shared" si="59"/>
        <v>67.594880469879001</v>
      </c>
      <c r="AP397" s="31">
        <f t="shared" si="62"/>
        <v>283.77011931852144</v>
      </c>
      <c r="AQ397" s="31">
        <f t="shared" si="60"/>
        <v>67.594880469879001</v>
      </c>
    </row>
    <row r="398" spans="1:43">
      <c r="A398" s="30"/>
      <c r="B398" s="30" t="s">
        <v>1382</v>
      </c>
      <c r="C398" s="73"/>
      <c r="D398" s="30" t="s">
        <v>1383</v>
      </c>
      <c r="E398" s="30">
        <v>110</v>
      </c>
      <c r="F398" s="30">
        <v>2</v>
      </c>
      <c r="G398" s="67" t="str">
        <f t="shared" si="63"/>
        <v>110-2</v>
      </c>
      <c r="H398" s="2">
        <v>87</v>
      </c>
      <c r="I398" s="2">
        <v>87.2</v>
      </c>
      <c r="J398" s="68" t="str">
        <f>IF(((VLOOKUP($G398,[4]Depth_Lookup!$A$3:$J$561,9,FALSE))-(I398/100))&gt;=0,"Good","Too Long")</f>
        <v>Good</v>
      </c>
      <c r="K398" s="69">
        <f>(VLOOKUP($G398,Depth_Lookup!$A$3:$J$561,10,FALSE))+(H398/100)</f>
        <v>307.47000000000003</v>
      </c>
      <c r="L398" s="69">
        <f>(VLOOKUP($G398,Depth_Lookup!$A$3:$J$561,10,FALSE))+(I398/100)</f>
        <v>307.47200000000004</v>
      </c>
      <c r="M398" s="34" t="s">
        <v>241</v>
      </c>
      <c r="N398" s="1"/>
      <c r="Q398" s="31" t="e">
        <f>VLOOKUP(P398,[4]definitions_list_lookup!$AT$3:$AU$5,2,FALSE)</f>
        <v>#N/A</v>
      </c>
      <c r="R398" s="30">
        <v>0.1</v>
      </c>
      <c r="S398" s="30" t="s">
        <v>158</v>
      </c>
      <c r="T398" s="31">
        <f>VLOOKUP(S398,[4]definitions_list_lookup!$AI$12:$AJ$17,2,FALSE)</f>
        <v>1</v>
      </c>
      <c r="Z398" s="30" t="s">
        <v>241</v>
      </c>
      <c r="AB398" s="30"/>
      <c r="AE398" s="30">
        <v>293</v>
      </c>
      <c r="AF398" s="30">
        <v>45</v>
      </c>
      <c r="AG398" s="30">
        <v>40</v>
      </c>
      <c r="AH398" s="30">
        <v>270</v>
      </c>
      <c r="AI398" s="30">
        <v>61</v>
      </c>
      <c r="AJ398" s="30">
        <v>0</v>
      </c>
      <c r="AK398" s="30">
        <f t="shared" si="64"/>
        <v>155.05589493668197</v>
      </c>
      <c r="AL398" s="30">
        <f t="shared" si="57"/>
        <v>155.05589493668197</v>
      </c>
      <c r="AM398" s="30">
        <f t="shared" si="61"/>
        <v>26.68423525832592</v>
      </c>
      <c r="AN398" s="30">
        <f t="shared" si="58"/>
        <v>245.05589493668197</v>
      </c>
      <c r="AO398" s="30">
        <f t="shared" si="59"/>
        <v>63.31576474167408</v>
      </c>
      <c r="AP398" s="31">
        <f t="shared" si="62"/>
        <v>335.05589493668197</v>
      </c>
      <c r="AQ398" s="31">
        <f t="shared" si="60"/>
        <v>63.31576474167408</v>
      </c>
    </row>
    <row r="399" spans="1:43">
      <c r="B399" s="30" t="s">
        <v>1382</v>
      </c>
      <c r="C399" s="73"/>
      <c r="D399" s="30" t="s">
        <v>1383</v>
      </c>
      <c r="E399" s="30">
        <v>110</v>
      </c>
      <c r="F399" s="30">
        <v>3</v>
      </c>
      <c r="G399" s="67" t="str">
        <f t="shared" si="63"/>
        <v>110-3</v>
      </c>
      <c r="H399" s="2">
        <v>59</v>
      </c>
      <c r="I399" s="2">
        <v>59.4</v>
      </c>
      <c r="J399" s="68" t="str">
        <f>IF(((VLOOKUP($G399,[4]Depth_Lookup!$A$3:$J$561,9,FALSE))-(I399/100))&gt;=0,"Good","Too Long")</f>
        <v>Good</v>
      </c>
      <c r="K399" s="69">
        <f>(VLOOKUP($G399,Depth_Lookup!$A$3:$J$561,10,FALSE))+(H399/100)</f>
        <v>308.09999999999997</v>
      </c>
      <c r="L399" s="69">
        <f>(VLOOKUP($G399,Depth_Lookup!$A$3:$J$561,10,FALSE))+(I399/100)</f>
        <v>308.10399999999998</v>
      </c>
      <c r="M399" s="34" t="s">
        <v>246</v>
      </c>
      <c r="N399" s="1"/>
      <c r="Q399" s="31" t="e">
        <f>VLOOKUP(P399,[4]definitions_list_lookup!$AT$3:$AU$5,2,FALSE)</f>
        <v>#N/A</v>
      </c>
      <c r="R399" s="30">
        <v>0.1</v>
      </c>
      <c r="S399" s="30" t="s">
        <v>158</v>
      </c>
      <c r="T399" s="31">
        <f>VLOOKUP(S399,[4]definitions_list_lookup!$AI$12:$AJ$17,2,FALSE)</f>
        <v>1</v>
      </c>
      <c r="X399" s="30">
        <v>0.5</v>
      </c>
      <c r="Y399" s="30" t="s">
        <v>1389</v>
      </c>
      <c r="Z399" s="30" t="s">
        <v>246</v>
      </c>
      <c r="AB399" s="30"/>
      <c r="AG399" s="30">
        <v>45</v>
      </c>
      <c r="AH399" s="30">
        <v>270</v>
      </c>
      <c r="AI399" s="30">
        <v>39</v>
      </c>
      <c r="AJ399" s="30">
        <v>0</v>
      </c>
      <c r="AK399" s="30">
        <f t="shared" si="64"/>
        <v>129</v>
      </c>
      <c r="AL399" s="30">
        <f t="shared" si="57"/>
        <v>129</v>
      </c>
      <c r="AM399" s="30">
        <f t="shared" si="61"/>
        <v>37.852421104674526</v>
      </c>
      <c r="AN399" s="30">
        <f t="shared" si="58"/>
        <v>219</v>
      </c>
      <c r="AO399" s="30">
        <f t="shared" si="59"/>
        <v>52.147578895325474</v>
      </c>
      <c r="AP399" s="31">
        <f t="shared" si="62"/>
        <v>309</v>
      </c>
      <c r="AQ399" s="31">
        <f t="shared" si="60"/>
        <v>52.147578895325474</v>
      </c>
    </row>
    <row r="400" spans="1:43">
      <c r="B400" s="30" t="s">
        <v>1382</v>
      </c>
      <c r="C400" s="73"/>
      <c r="D400" s="30" t="s">
        <v>1383</v>
      </c>
      <c r="E400" s="30">
        <v>110</v>
      </c>
      <c r="F400" s="30">
        <v>3</v>
      </c>
      <c r="G400" s="67" t="str">
        <f t="shared" si="63"/>
        <v>110-3</v>
      </c>
      <c r="H400" s="2">
        <v>68.5</v>
      </c>
      <c r="I400" s="2">
        <v>69</v>
      </c>
      <c r="J400" s="68" t="str">
        <f>IF(((VLOOKUP($G400,[4]Depth_Lookup!$A$3:$J$561,9,FALSE))-(I400/100))&gt;=0,"Good","Too Long")</f>
        <v>Good</v>
      </c>
      <c r="K400" s="69">
        <f>(VLOOKUP($G400,Depth_Lookup!$A$3:$J$561,10,FALSE))+(H400/100)</f>
        <v>308.19499999999999</v>
      </c>
      <c r="L400" s="69">
        <f>(VLOOKUP($G400,Depth_Lookup!$A$3:$J$561,10,FALSE))+(I400/100)</f>
        <v>308.2</v>
      </c>
      <c r="M400" s="34" t="s">
        <v>246</v>
      </c>
      <c r="N400" s="1"/>
      <c r="Q400" s="31" t="e">
        <f>VLOOKUP(P400,[4]definitions_list_lookup!$AT$3:$AU$5,2,FALSE)</f>
        <v>#N/A</v>
      </c>
      <c r="R400" s="30">
        <v>0.1</v>
      </c>
      <c r="S400" s="30" t="s">
        <v>158</v>
      </c>
      <c r="T400" s="31">
        <f>VLOOKUP(S400,[4]definitions_list_lookup!$AI$12:$AJ$17,2,FALSE)</f>
        <v>1</v>
      </c>
      <c r="X400" s="30">
        <v>1.2</v>
      </c>
      <c r="Y400" s="30" t="s">
        <v>1389</v>
      </c>
      <c r="Z400" s="30" t="s">
        <v>246</v>
      </c>
      <c r="AB400" s="30"/>
      <c r="AG400" s="30">
        <v>44</v>
      </c>
      <c r="AH400" s="30">
        <v>270</v>
      </c>
      <c r="AI400" s="30">
        <v>43</v>
      </c>
      <c r="AJ400" s="30">
        <v>180</v>
      </c>
      <c r="AK400" s="30">
        <f t="shared" si="64"/>
        <v>46.001219583979719</v>
      </c>
      <c r="AL400" s="30">
        <f t="shared" si="57"/>
        <v>46.001219583979719</v>
      </c>
      <c r="AM400" s="30">
        <f t="shared" si="61"/>
        <v>36.682922706255511</v>
      </c>
      <c r="AN400" s="30">
        <f t="shared" si="58"/>
        <v>136.00121958397972</v>
      </c>
      <c r="AO400" s="30">
        <f t="shared" si="59"/>
        <v>53.317077293744489</v>
      </c>
      <c r="AP400" s="31">
        <f t="shared" si="62"/>
        <v>226.00121958397972</v>
      </c>
      <c r="AQ400" s="31">
        <f t="shared" si="60"/>
        <v>53.317077293744489</v>
      </c>
    </row>
    <row r="401" spans="2:43">
      <c r="B401" s="30" t="s">
        <v>1382</v>
      </c>
      <c r="C401" s="73"/>
      <c r="D401" s="30" t="s">
        <v>1383</v>
      </c>
      <c r="E401" s="30">
        <v>111</v>
      </c>
      <c r="F401" s="30">
        <v>1</v>
      </c>
      <c r="G401" s="67" t="str">
        <f t="shared" si="63"/>
        <v>111-1</v>
      </c>
      <c r="H401" s="2">
        <v>39.5</v>
      </c>
      <c r="I401" s="2">
        <v>39.700000000000003</v>
      </c>
      <c r="J401" s="68" t="str">
        <f>IF(((VLOOKUP($G401,[4]Depth_Lookup!$A$3:$J$561,9,FALSE))-(I401/100))&gt;=0,"Good","Too Long")</f>
        <v>Good</v>
      </c>
      <c r="K401" s="69">
        <f>(VLOOKUP($G401,Depth_Lookup!$A$3:$J$561,10,FALSE))+(H401/100)</f>
        <v>309.09499999999997</v>
      </c>
      <c r="L401" s="69">
        <f>(VLOOKUP($G401,Depth_Lookup!$A$3:$J$561,10,FALSE))+(I401/100)</f>
        <v>309.09699999999998</v>
      </c>
      <c r="M401" s="34" t="s">
        <v>241</v>
      </c>
      <c r="N401" s="1"/>
      <c r="Q401" s="31" t="e">
        <f>VLOOKUP(P401,[4]definitions_list_lookup!$AT$3:$AU$5,2,FALSE)</f>
        <v>#N/A</v>
      </c>
      <c r="R401" s="30">
        <v>0.1</v>
      </c>
      <c r="S401" s="30" t="s">
        <v>158</v>
      </c>
      <c r="T401" s="31">
        <f>VLOOKUP(S401,[4]definitions_list_lookup!$AI$12:$AJ$17,2,FALSE)</f>
        <v>1</v>
      </c>
      <c r="Z401" s="30" t="s">
        <v>241</v>
      </c>
      <c r="AB401" s="30"/>
      <c r="AE401" s="30">
        <v>197</v>
      </c>
      <c r="AF401" s="30">
        <v>34</v>
      </c>
      <c r="AG401" s="30">
        <v>55</v>
      </c>
      <c r="AH401" s="30">
        <v>270</v>
      </c>
      <c r="AI401" s="30">
        <v>22</v>
      </c>
      <c r="AJ401" s="30">
        <v>180</v>
      </c>
      <c r="AK401" s="30">
        <f t="shared" si="64"/>
        <v>74.20367461411584</v>
      </c>
      <c r="AL401" s="30">
        <f t="shared" si="57"/>
        <v>74.20367461411584</v>
      </c>
      <c r="AM401" s="30">
        <f t="shared" si="61"/>
        <v>33.970691549932596</v>
      </c>
      <c r="AN401" s="30">
        <f t="shared" si="58"/>
        <v>164.20367461411584</v>
      </c>
      <c r="AO401" s="30">
        <f t="shared" si="59"/>
        <v>56.029308450067404</v>
      </c>
      <c r="AP401" s="31">
        <f t="shared" si="62"/>
        <v>254.20367461411584</v>
      </c>
      <c r="AQ401" s="31">
        <f t="shared" si="60"/>
        <v>56.029308450067404</v>
      </c>
    </row>
    <row r="402" spans="2:43">
      <c r="B402" s="30" t="s">
        <v>1382</v>
      </c>
      <c r="C402" s="73"/>
      <c r="D402" s="30" t="s">
        <v>1383</v>
      </c>
      <c r="E402" s="30">
        <v>111</v>
      </c>
      <c r="F402" s="30">
        <v>4</v>
      </c>
      <c r="G402" s="67" t="str">
        <f t="shared" si="63"/>
        <v>111-4</v>
      </c>
      <c r="H402" s="2">
        <v>69.8</v>
      </c>
      <c r="I402" s="2">
        <v>70.2</v>
      </c>
      <c r="J402" s="68" t="str">
        <f>IF(((VLOOKUP($G402,[4]Depth_Lookup!$A$3:$J$561,9,FALSE))-(I402/100))&gt;=0,"Good","Too Long")</f>
        <v>Good</v>
      </c>
      <c r="K402" s="69">
        <f>(VLOOKUP($G402,Depth_Lookup!$A$3:$J$561,10,FALSE))+(H402/100)</f>
        <v>311.45299999999997</v>
      </c>
      <c r="L402" s="69">
        <f>(VLOOKUP($G402,Depth_Lookup!$A$3:$J$561,10,FALSE))+(I402/100)</f>
        <v>311.45699999999999</v>
      </c>
      <c r="M402" s="34" t="s">
        <v>244</v>
      </c>
      <c r="N402" s="1"/>
      <c r="Q402" s="31" t="e">
        <f>VLOOKUP(P402,[4]definitions_list_lookup!$AT$3:$AU$5,2,FALSE)</f>
        <v>#N/A</v>
      </c>
      <c r="R402" s="30">
        <v>0.2</v>
      </c>
      <c r="S402" s="30" t="s">
        <v>158</v>
      </c>
      <c r="T402" s="31">
        <f>VLOOKUP(S402,[4]definitions_list_lookup!$AI$12:$AJ$17,2,FALSE)</f>
        <v>1</v>
      </c>
      <c r="Z402" s="30" t="s">
        <v>244</v>
      </c>
      <c r="AB402" s="30"/>
      <c r="AG402" s="30">
        <v>48</v>
      </c>
      <c r="AH402" s="30">
        <v>270</v>
      </c>
      <c r="AI402" s="30">
        <v>6</v>
      </c>
      <c r="AJ402" s="30">
        <v>180</v>
      </c>
      <c r="AK402" s="30">
        <f t="shared" si="64"/>
        <v>84.593841518214163</v>
      </c>
      <c r="AL402" s="30">
        <f t="shared" si="57"/>
        <v>84.593841518214163</v>
      </c>
      <c r="AM402" s="30">
        <f t="shared" si="61"/>
        <v>41.873015085293652</v>
      </c>
      <c r="AN402" s="30">
        <f t="shared" si="58"/>
        <v>174.59384151821416</v>
      </c>
      <c r="AO402" s="30">
        <f t="shared" si="59"/>
        <v>48.126984914706348</v>
      </c>
      <c r="AP402" s="31">
        <f t="shared" si="62"/>
        <v>264.59384151821416</v>
      </c>
      <c r="AQ402" s="31">
        <f t="shared" si="60"/>
        <v>48.126984914706348</v>
      </c>
    </row>
    <row r="403" spans="2:43">
      <c r="B403" s="30" t="s">
        <v>1382</v>
      </c>
      <c r="C403" s="73"/>
      <c r="D403" s="30" t="s">
        <v>1383</v>
      </c>
      <c r="E403" s="30">
        <v>112</v>
      </c>
      <c r="F403" s="30">
        <v>1</v>
      </c>
      <c r="G403" s="67" t="str">
        <f t="shared" si="63"/>
        <v>112-1</v>
      </c>
      <c r="H403" s="2">
        <v>5</v>
      </c>
      <c r="I403" s="2">
        <v>5.2</v>
      </c>
      <c r="J403" s="68" t="str">
        <f>IF(((VLOOKUP($G403,[4]Depth_Lookup!$A$3:$J$561,9,FALSE))-(I403/100))&gt;=0,"Good","Too Long")</f>
        <v>Good</v>
      </c>
      <c r="K403" s="69">
        <f>(VLOOKUP($G403,Depth_Lookup!$A$3:$J$561,10,FALSE))+(H403/100)</f>
        <v>311.75</v>
      </c>
      <c r="L403" s="69">
        <f>(VLOOKUP($G403,Depth_Lookup!$A$3:$J$561,10,FALSE))+(I403/100)</f>
        <v>311.75200000000001</v>
      </c>
      <c r="M403" s="34" t="s">
        <v>244</v>
      </c>
      <c r="N403" s="1"/>
      <c r="Q403" s="31" t="e">
        <f>VLOOKUP(P403,[4]definitions_list_lookup!$AT$3:$AU$5,2,FALSE)</f>
        <v>#N/A</v>
      </c>
      <c r="R403" s="30">
        <v>0.1</v>
      </c>
      <c r="S403" s="30" t="s">
        <v>158</v>
      </c>
      <c r="T403" s="31">
        <f>VLOOKUP(S403,[4]definitions_list_lookup!$AI$12:$AJ$17,2,FALSE)</f>
        <v>1</v>
      </c>
      <c r="Z403" s="30" t="s">
        <v>244</v>
      </c>
      <c r="AB403" s="30" t="s">
        <v>1537</v>
      </c>
      <c r="AG403" s="30">
        <v>29</v>
      </c>
      <c r="AH403" s="30">
        <v>90</v>
      </c>
      <c r="AI403" s="30">
        <v>47</v>
      </c>
      <c r="AJ403" s="30">
        <v>0</v>
      </c>
      <c r="AK403" s="30">
        <f t="shared" si="64"/>
        <v>-152.66548731853206</v>
      </c>
      <c r="AL403" s="30">
        <f t="shared" si="57"/>
        <v>207.33451268146794</v>
      </c>
      <c r="AM403" s="30">
        <f t="shared" si="61"/>
        <v>39.638051486077288</v>
      </c>
      <c r="AN403" s="30">
        <f t="shared" si="58"/>
        <v>297.33451268146791</v>
      </c>
      <c r="AO403" s="30">
        <f t="shared" si="59"/>
        <v>50.361948513922712</v>
      </c>
      <c r="AP403" s="31">
        <f t="shared" si="62"/>
        <v>27.334512681467942</v>
      </c>
      <c r="AQ403" s="31">
        <f t="shared" si="60"/>
        <v>50.361948513922712</v>
      </c>
    </row>
    <row r="404" spans="2:43" ht="42">
      <c r="B404" s="30" t="s">
        <v>1382</v>
      </c>
      <c r="C404" s="73"/>
      <c r="D404" s="30" t="s">
        <v>1383</v>
      </c>
      <c r="E404" s="30">
        <v>112</v>
      </c>
      <c r="F404" s="30">
        <v>1</v>
      </c>
      <c r="G404" s="67" t="str">
        <f t="shared" si="63"/>
        <v>112-1</v>
      </c>
      <c r="H404" s="2">
        <v>5.2</v>
      </c>
      <c r="I404" s="2">
        <v>6</v>
      </c>
      <c r="J404" s="68" t="str">
        <f>IF(((VLOOKUP($G404,[4]Depth_Lookup!$A$3:$J$561,9,FALSE))-(I404/100))&gt;=0,"Good","Too Long")</f>
        <v>Good</v>
      </c>
      <c r="K404" s="69">
        <f>(VLOOKUP($G404,Depth_Lookup!$A$3:$J$561,10,FALSE))+(H404/100)</f>
        <v>311.75200000000001</v>
      </c>
      <c r="L404" s="69">
        <f>(VLOOKUP($G404,Depth_Lookup!$A$3:$J$561,10,FALSE))+(I404/100)</f>
        <v>311.76</v>
      </c>
      <c r="M404" s="34" t="s">
        <v>1381</v>
      </c>
      <c r="N404" s="1" t="s">
        <v>263</v>
      </c>
      <c r="O404" s="30" t="s">
        <v>153</v>
      </c>
      <c r="P404" s="30" t="s">
        <v>202</v>
      </c>
      <c r="Q404" s="31">
        <f>VLOOKUP(P404,[4]definitions_list_lookup!$AT$3:$AU$5,2,FALSE)</f>
        <v>1</v>
      </c>
      <c r="R404" s="30">
        <v>2</v>
      </c>
      <c r="S404" s="30" t="s">
        <v>259</v>
      </c>
      <c r="T404" s="31">
        <f>VLOOKUP(S404,[4]definitions_list_lookup!$AI$12:$AJ$17,2,FALSE)</f>
        <v>4</v>
      </c>
      <c r="AB404" s="30"/>
      <c r="AG404" s="30">
        <v>14</v>
      </c>
      <c r="AH404" s="30">
        <v>270</v>
      </c>
      <c r="AI404" s="30">
        <v>25</v>
      </c>
      <c r="AJ404" s="30">
        <v>0</v>
      </c>
      <c r="AK404" s="30">
        <f t="shared" si="64"/>
        <v>151.86722455350355</v>
      </c>
      <c r="AL404" s="30">
        <f t="shared" si="57"/>
        <v>151.86722455350355</v>
      </c>
      <c r="AM404" s="30">
        <f t="shared" si="61"/>
        <v>62.131051979885399</v>
      </c>
      <c r="AN404" s="30">
        <f t="shared" si="58"/>
        <v>241.86722455350355</v>
      </c>
      <c r="AO404" s="30">
        <f t="shared" si="59"/>
        <v>27.868948020114601</v>
      </c>
      <c r="AP404" s="31">
        <f t="shared" si="62"/>
        <v>331.86722455350355</v>
      </c>
      <c r="AQ404" s="31">
        <f t="shared" si="60"/>
        <v>27.868948020114601</v>
      </c>
    </row>
    <row r="405" spans="2:43" ht="28">
      <c r="B405" s="30" t="s">
        <v>1382</v>
      </c>
      <c r="C405" s="73"/>
      <c r="D405" s="30" t="s">
        <v>1383</v>
      </c>
      <c r="E405" s="30">
        <v>112</v>
      </c>
      <c r="F405" s="30">
        <v>1</v>
      </c>
      <c r="G405" s="67" t="str">
        <f t="shared" si="63"/>
        <v>112-1</v>
      </c>
      <c r="H405" s="2">
        <v>21.5</v>
      </c>
      <c r="I405" s="2">
        <v>27</v>
      </c>
      <c r="J405" s="68" t="str">
        <f>IF(((VLOOKUP($G405,[4]Depth_Lookup!$A$3:$J$561,9,FALSE))-(I405/100))&gt;=0,"Good","Too Long")</f>
        <v>Good</v>
      </c>
      <c r="K405" s="69">
        <f>(VLOOKUP($G405,Depth_Lookup!$A$3:$J$561,10,FALSE))+(H405/100)</f>
        <v>311.91499999999996</v>
      </c>
      <c r="L405" s="69">
        <f>(VLOOKUP($G405,Depth_Lookup!$A$3:$J$561,10,FALSE))+(I405/100)</f>
        <v>311.96999999999997</v>
      </c>
      <c r="M405" s="34" t="s">
        <v>243</v>
      </c>
      <c r="N405" s="1"/>
      <c r="Q405" s="31" t="e">
        <f>VLOOKUP(P405,[4]definitions_list_lookup!$AT$3:$AU$5,2,FALSE)</f>
        <v>#N/A</v>
      </c>
      <c r="R405" s="30">
        <v>5.2</v>
      </c>
      <c r="S405" s="30" t="s">
        <v>159</v>
      </c>
      <c r="T405" s="31">
        <f>VLOOKUP(S405,[4]definitions_list_lookup!$AI$12:$AJ$17,2,FALSE)</f>
        <v>2</v>
      </c>
      <c r="Z405" s="30" t="s">
        <v>243</v>
      </c>
      <c r="AB405" s="30"/>
      <c r="AG405" s="30">
        <v>7</v>
      </c>
      <c r="AH405" s="30">
        <v>90</v>
      </c>
      <c r="AI405" s="30">
        <v>24</v>
      </c>
      <c r="AJ405" s="30">
        <v>0</v>
      </c>
      <c r="AK405" s="30">
        <f t="shared" si="64"/>
        <v>-164.58228091198367</v>
      </c>
      <c r="AL405" s="30">
        <f t="shared" ref="AL405:AL468" si="65">IF($AK405&gt;0,$AK405,360+$AK405)</f>
        <v>195.41771908801633</v>
      </c>
      <c r="AM405" s="30">
        <f t="shared" si="61"/>
        <v>65.210186426386457</v>
      </c>
      <c r="AN405" s="30">
        <f t="shared" ref="AN405:AN468" si="66">+IF(($AK405+90)&gt;0,$AK405+90,$AK405+450)</f>
        <v>285.41771908801633</v>
      </c>
      <c r="AO405" s="30">
        <f t="shared" ref="AO405:AO468" si="67">-$AM405+90</f>
        <v>24.789813573613543</v>
      </c>
      <c r="AP405" s="31">
        <f t="shared" si="62"/>
        <v>15.417719088016327</v>
      </c>
      <c r="AQ405" s="31">
        <f t="shared" ref="AQ405:AQ468" si="68">-$AM405+90</f>
        <v>24.789813573613543</v>
      </c>
    </row>
    <row r="406" spans="2:43">
      <c r="B406" s="30" t="s">
        <v>1382</v>
      </c>
      <c r="C406" s="73"/>
      <c r="D406" s="30" t="s">
        <v>1383</v>
      </c>
      <c r="E406" s="30">
        <v>112</v>
      </c>
      <c r="F406" s="30">
        <v>1</v>
      </c>
      <c r="G406" s="67" t="str">
        <f t="shared" si="63"/>
        <v>112-1</v>
      </c>
      <c r="H406" s="2">
        <v>31.4</v>
      </c>
      <c r="I406" s="2">
        <v>31.6</v>
      </c>
      <c r="J406" s="68" t="str">
        <f>IF(((VLOOKUP($G406,[4]Depth_Lookup!$A$3:$J$561,9,FALSE))-(I406/100))&gt;=0,"Good","Too Long")</f>
        <v>Good</v>
      </c>
      <c r="K406" s="69">
        <f>(VLOOKUP($G406,Depth_Lookup!$A$3:$J$561,10,FALSE))+(H406/100)</f>
        <v>312.01400000000001</v>
      </c>
      <c r="L406" s="69">
        <f>(VLOOKUP($G406,Depth_Lookup!$A$3:$J$561,10,FALSE))+(I406/100)</f>
        <v>312.01599999999996</v>
      </c>
      <c r="M406" s="34" t="s">
        <v>241</v>
      </c>
      <c r="N406" s="1"/>
      <c r="Q406" s="31" t="e">
        <f>VLOOKUP(P406,[4]definitions_list_lookup!$AT$3:$AU$5,2,FALSE)</f>
        <v>#N/A</v>
      </c>
      <c r="R406" s="30">
        <v>0.1</v>
      </c>
      <c r="S406" s="30" t="s">
        <v>158</v>
      </c>
      <c r="T406" s="31">
        <f>VLOOKUP(S406,[4]definitions_list_lookup!$AI$12:$AJ$17,2,FALSE)</f>
        <v>1</v>
      </c>
      <c r="Z406" s="30" t="s">
        <v>241</v>
      </c>
      <c r="AB406" s="30"/>
      <c r="AE406" s="30">
        <v>295</v>
      </c>
      <c r="AF406" s="30">
        <v>12</v>
      </c>
      <c r="AG406" s="30">
        <v>16</v>
      </c>
      <c r="AH406" s="30">
        <v>90</v>
      </c>
      <c r="AI406" s="30">
        <v>48</v>
      </c>
      <c r="AJ406" s="30">
        <v>0</v>
      </c>
      <c r="AK406" s="30">
        <f t="shared" si="64"/>
        <v>-165.5231423160489</v>
      </c>
      <c r="AL406" s="30">
        <f t="shared" si="65"/>
        <v>194.4768576839511</v>
      </c>
      <c r="AM406" s="30">
        <f t="shared" ref="AM406:AM469" si="69">+ABS(DEGREES(ATAN((COS(RADIANS(ABS($AK406+180-(IF($AH406&gt;$AJ406,MAX($AI406,$AH406),MIN($AH406,$AJ406))))))/(TAN(RADIANS($AG406)))))))</f>
        <v>41.082407632551153</v>
      </c>
      <c r="AN406" s="30">
        <f t="shared" si="66"/>
        <v>284.4768576839511</v>
      </c>
      <c r="AO406" s="30">
        <f t="shared" si="67"/>
        <v>48.917592367448847</v>
      </c>
      <c r="AP406" s="31">
        <f t="shared" ref="AP406:AP469" si="70">IF(($AL406&lt;180),$AL406+180,$AL406-180)</f>
        <v>14.476857683951096</v>
      </c>
      <c r="AQ406" s="31">
        <f t="shared" si="68"/>
        <v>48.917592367448847</v>
      </c>
    </row>
    <row r="407" spans="2:43">
      <c r="B407" s="30" t="s">
        <v>1382</v>
      </c>
      <c r="C407" s="73"/>
      <c r="D407" s="30" t="s">
        <v>1383</v>
      </c>
      <c r="E407" s="30">
        <v>112</v>
      </c>
      <c r="F407" s="30">
        <v>1</v>
      </c>
      <c r="G407" s="67" t="str">
        <f t="shared" ref="G407:G470" si="71">E407&amp;"-"&amp;F407</f>
        <v>112-1</v>
      </c>
      <c r="H407" s="2">
        <v>60.6</v>
      </c>
      <c r="I407" s="2">
        <v>60.8</v>
      </c>
      <c r="J407" s="68" t="str">
        <f>IF(((VLOOKUP($G407,[4]Depth_Lookup!$A$3:$J$561,9,FALSE))-(I407/100))&gt;=0,"Good","Too Long")</f>
        <v>Good</v>
      </c>
      <c r="K407" s="69">
        <f>(VLOOKUP($G407,Depth_Lookup!$A$3:$J$561,10,FALSE))+(H407/100)</f>
        <v>312.30599999999998</v>
      </c>
      <c r="L407" s="69">
        <f>(VLOOKUP($G407,Depth_Lookup!$A$3:$J$561,10,FALSE))+(I407/100)</f>
        <v>312.30799999999999</v>
      </c>
      <c r="M407" s="34" t="s">
        <v>241</v>
      </c>
      <c r="N407" s="1"/>
      <c r="Q407" s="31" t="e">
        <f>VLOOKUP(P407,[4]definitions_list_lookup!$AT$3:$AU$5,2,FALSE)</f>
        <v>#N/A</v>
      </c>
      <c r="R407" s="30">
        <v>0.1</v>
      </c>
      <c r="S407" s="30" t="s">
        <v>158</v>
      </c>
      <c r="T407" s="31">
        <f>VLOOKUP(S407,[4]definitions_list_lookup!$AI$12:$AJ$17,2,FALSE)</f>
        <v>1</v>
      </c>
      <c r="Z407" s="30" t="s">
        <v>241</v>
      </c>
      <c r="AB407" s="30"/>
      <c r="AE407" s="30">
        <v>322</v>
      </c>
      <c r="AF407" s="30">
        <v>5</v>
      </c>
      <c r="AG407" s="30">
        <v>22</v>
      </c>
      <c r="AH407" s="30">
        <v>90</v>
      </c>
      <c r="AI407" s="30">
        <v>5</v>
      </c>
      <c r="AJ407" s="30">
        <v>0</v>
      </c>
      <c r="AK407" s="30">
        <f t="shared" si="64"/>
        <v>-102.21830214795422</v>
      </c>
      <c r="AL407" s="30">
        <f t="shared" si="65"/>
        <v>257.7816978520458</v>
      </c>
      <c r="AM407" s="30">
        <f t="shared" si="69"/>
        <v>67.540278263818664</v>
      </c>
      <c r="AN407" s="30">
        <f t="shared" si="66"/>
        <v>347.7816978520458</v>
      </c>
      <c r="AO407" s="30">
        <f t="shared" si="67"/>
        <v>22.459721736181336</v>
      </c>
      <c r="AP407" s="31">
        <f t="shared" si="70"/>
        <v>77.781697852045795</v>
      </c>
      <c r="AQ407" s="31">
        <f t="shared" si="68"/>
        <v>22.459721736181336</v>
      </c>
    </row>
    <row r="408" spans="2:43">
      <c r="B408" s="30" t="s">
        <v>1382</v>
      </c>
      <c r="C408" s="73"/>
      <c r="D408" s="30" t="s">
        <v>1383</v>
      </c>
      <c r="E408" s="30">
        <v>112</v>
      </c>
      <c r="F408" s="30">
        <v>1</v>
      </c>
      <c r="G408" s="67" t="str">
        <f t="shared" si="71"/>
        <v>112-1</v>
      </c>
      <c r="H408" s="2">
        <v>81.599999999999994</v>
      </c>
      <c r="I408" s="2">
        <v>81.8</v>
      </c>
      <c r="J408" s="68" t="str">
        <f>IF(((VLOOKUP($G408,[4]Depth_Lookup!$A$3:$J$561,9,FALSE))-(I408/100))&gt;=0,"Good","Too Long")</f>
        <v>Good</v>
      </c>
      <c r="K408" s="69">
        <f>(VLOOKUP($G408,Depth_Lookup!$A$3:$J$561,10,FALSE))+(H408/100)</f>
        <v>312.51599999999996</v>
      </c>
      <c r="L408" s="69">
        <f>(VLOOKUP($G408,Depth_Lookup!$A$3:$J$561,10,FALSE))+(I408/100)</f>
        <v>312.51799999999997</v>
      </c>
      <c r="M408" s="34" t="s">
        <v>241</v>
      </c>
      <c r="N408" s="1"/>
      <c r="Q408" s="31" t="e">
        <f>VLOOKUP(P408,[4]definitions_list_lookup!$AT$3:$AU$5,2,FALSE)</f>
        <v>#N/A</v>
      </c>
      <c r="R408" s="30">
        <v>0.1</v>
      </c>
      <c r="S408" s="30" t="s">
        <v>158</v>
      </c>
      <c r="T408" s="31">
        <f>VLOOKUP(S408,[4]definitions_list_lookup!$AI$12:$AJ$17,2,FALSE)</f>
        <v>1</v>
      </c>
      <c r="Z408" s="30" t="s">
        <v>241</v>
      </c>
      <c r="AB408" s="30"/>
      <c r="AE408" s="30">
        <v>336</v>
      </c>
      <c r="AF408" s="30">
        <v>34</v>
      </c>
      <c r="AG408" s="30">
        <v>27</v>
      </c>
      <c r="AH408" s="30">
        <v>270</v>
      </c>
      <c r="AI408" s="30">
        <v>25</v>
      </c>
      <c r="AJ408" s="30">
        <v>0</v>
      </c>
      <c r="AK408" s="30">
        <f t="shared" si="64"/>
        <v>132.46413607008878</v>
      </c>
      <c r="AL408" s="30">
        <f t="shared" si="65"/>
        <v>132.46413607008878</v>
      </c>
      <c r="AM408" s="30">
        <f t="shared" si="69"/>
        <v>55.367372265469577</v>
      </c>
      <c r="AN408" s="30">
        <f t="shared" si="66"/>
        <v>222.46413607008878</v>
      </c>
      <c r="AO408" s="30">
        <f t="shared" si="67"/>
        <v>34.632627734530423</v>
      </c>
      <c r="AP408" s="31">
        <f t="shared" si="70"/>
        <v>312.46413607008878</v>
      </c>
      <c r="AQ408" s="31">
        <f t="shared" si="68"/>
        <v>34.632627734530423</v>
      </c>
    </row>
    <row r="409" spans="2:43">
      <c r="B409" s="30" t="s">
        <v>1382</v>
      </c>
      <c r="C409" s="73"/>
      <c r="D409" s="30" t="s">
        <v>1383</v>
      </c>
      <c r="E409" s="30">
        <v>112</v>
      </c>
      <c r="F409" s="30">
        <v>2</v>
      </c>
      <c r="G409" s="67" t="str">
        <f t="shared" si="71"/>
        <v>112-2</v>
      </c>
      <c r="H409" s="2">
        <v>33</v>
      </c>
      <c r="I409" s="2">
        <v>37.5</v>
      </c>
      <c r="J409" s="68" t="str">
        <f>IF(((VLOOKUP($G409,[4]Depth_Lookup!$A$3:$J$561,9,FALSE))-(I409/100))&gt;=0,"Good","Too Long")</f>
        <v>Good</v>
      </c>
      <c r="K409" s="69">
        <f>(VLOOKUP($G409,Depth_Lookup!$A$3:$J$561,10,FALSE))+(H409/100)</f>
        <v>313.02</v>
      </c>
      <c r="L409" s="69">
        <f>(VLOOKUP($G409,Depth_Lookup!$A$3:$J$561,10,FALSE))+(I409/100)</f>
        <v>313.065</v>
      </c>
      <c r="M409" s="34" t="s">
        <v>244</v>
      </c>
      <c r="N409" s="1"/>
      <c r="Q409" s="31" t="e">
        <f>VLOOKUP(P409,[4]definitions_list_lookup!$AT$3:$AU$5,2,FALSE)</f>
        <v>#N/A</v>
      </c>
      <c r="R409" s="30">
        <v>4</v>
      </c>
      <c r="S409" s="30" t="s">
        <v>159</v>
      </c>
      <c r="T409" s="31">
        <f>VLOOKUP(S409,[4]definitions_list_lookup!$AI$12:$AJ$17,2,FALSE)</f>
        <v>2</v>
      </c>
      <c r="AB409" s="30"/>
      <c r="AG409" s="30">
        <v>46</v>
      </c>
      <c r="AH409" s="30">
        <v>270</v>
      </c>
      <c r="AI409" s="30">
        <v>5</v>
      </c>
      <c r="AJ409" s="30">
        <v>180</v>
      </c>
      <c r="AK409" s="30">
        <f t="shared" si="64"/>
        <v>85.170730461195262</v>
      </c>
      <c r="AL409" s="30">
        <f t="shared" si="65"/>
        <v>85.170730461195262</v>
      </c>
      <c r="AM409" s="30">
        <f t="shared" si="69"/>
        <v>43.898187136003408</v>
      </c>
      <c r="AN409" s="30">
        <f t="shared" si="66"/>
        <v>175.17073046119526</v>
      </c>
      <c r="AO409" s="30">
        <f t="shared" si="67"/>
        <v>46.101812863996592</v>
      </c>
      <c r="AP409" s="31">
        <f t="shared" si="70"/>
        <v>265.17073046119526</v>
      </c>
      <c r="AQ409" s="31">
        <f t="shared" si="68"/>
        <v>46.101812863996592</v>
      </c>
    </row>
    <row r="410" spans="2:43">
      <c r="B410" s="30" t="s">
        <v>1382</v>
      </c>
      <c r="C410" s="73"/>
      <c r="D410" s="30" t="s">
        <v>1383</v>
      </c>
      <c r="E410" s="30">
        <v>112</v>
      </c>
      <c r="F410" s="30">
        <v>2</v>
      </c>
      <c r="G410" s="67" t="str">
        <f t="shared" si="71"/>
        <v>112-2</v>
      </c>
      <c r="H410" s="2">
        <v>64</v>
      </c>
      <c r="I410" s="2">
        <v>64.099999999999994</v>
      </c>
      <c r="J410" s="68" t="str">
        <f>IF(((VLOOKUP($G410,[4]Depth_Lookup!$A$3:$J$561,9,FALSE))-(I410/100))&gt;=0,"Good","Too Long")</f>
        <v>Good</v>
      </c>
      <c r="K410" s="69">
        <f>(VLOOKUP($G410,Depth_Lookup!$A$3:$J$561,10,FALSE))+(H410/100)</f>
        <v>313.33</v>
      </c>
      <c r="L410" s="69">
        <f>(VLOOKUP($G410,Depth_Lookup!$A$3:$J$561,10,FALSE))+(I410/100)</f>
        <v>313.33100000000002</v>
      </c>
      <c r="M410" s="34" t="s">
        <v>246</v>
      </c>
      <c r="N410" s="1"/>
      <c r="Q410" s="31" t="e">
        <f>VLOOKUP(P410,[4]definitions_list_lookup!$AT$3:$AU$5,2,FALSE)</f>
        <v>#N/A</v>
      </c>
      <c r="R410" s="30">
        <v>0.1</v>
      </c>
      <c r="S410" s="30" t="s">
        <v>158</v>
      </c>
      <c r="T410" s="31">
        <f>VLOOKUP(S410,[4]definitions_list_lookup!$AI$12:$AJ$17,2,FALSE)</f>
        <v>1</v>
      </c>
      <c r="Z410" s="30" t="s">
        <v>246</v>
      </c>
      <c r="AB410" s="30"/>
      <c r="AG410" s="30">
        <v>63</v>
      </c>
      <c r="AH410" s="30">
        <v>270</v>
      </c>
      <c r="AI410" s="30">
        <v>32</v>
      </c>
      <c r="AJ410" s="30">
        <v>0</v>
      </c>
      <c r="AK410" s="30">
        <f t="shared" si="64"/>
        <v>107.66079041795587</v>
      </c>
      <c r="AL410" s="30">
        <f t="shared" si="65"/>
        <v>107.66079041795587</v>
      </c>
      <c r="AM410" s="30">
        <f t="shared" si="69"/>
        <v>25.897090944057254</v>
      </c>
      <c r="AN410" s="30">
        <f t="shared" si="66"/>
        <v>197.66079041795587</v>
      </c>
      <c r="AO410" s="30">
        <f t="shared" si="67"/>
        <v>64.102909055942746</v>
      </c>
      <c r="AP410" s="31">
        <f t="shared" si="70"/>
        <v>287.66079041795587</v>
      </c>
      <c r="AQ410" s="31">
        <f t="shared" si="68"/>
        <v>64.102909055942746</v>
      </c>
    </row>
    <row r="411" spans="2:43">
      <c r="B411" s="30" t="s">
        <v>1382</v>
      </c>
      <c r="C411" s="73"/>
      <c r="D411" s="30" t="s">
        <v>1383</v>
      </c>
      <c r="E411" s="30">
        <v>113</v>
      </c>
      <c r="F411" s="30">
        <v>3</v>
      </c>
      <c r="G411" s="67" t="str">
        <f t="shared" si="71"/>
        <v>113-3</v>
      </c>
      <c r="H411" s="2">
        <v>7</v>
      </c>
      <c r="I411" s="2">
        <v>7.2</v>
      </c>
      <c r="J411" s="68" t="str">
        <f>IF(((VLOOKUP($G411,[4]Depth_Lookup!$A$3:$J$561,9,FALSE))-(I411/100))&gt;=0,"Good","Too Long")</f>
        <v>Good</v>
      </c>
      <c r="K411" s="69">
        <f>(VLOOKUP($G411,Depth_Lookup!$A$3:$J$561,10,FALSE))+(H411/100)</f>
        <v>316.19499999999999</v>
      </c>
      <c r="L411" s="69">
        <f>(VLOOKUP($G411,Depth_Lookup!$A$3:$J$561,10,FALSE))+(I411/100)</f>
        <v>316.197</v>
      </c>
      <c r="M411" s="34" t="s">
        <v>244</v>
      </c>
      <c r="N411" s="1"/>
      <c r="Q411" s="31" t="e">
        <f>VLOOKUP(P411,[4]definitions_list_lookup!$AT$3:$AU$5,2,FALSE)</f>
        <v>#N/A</v>
      </c>
      <c r="R411" s="30">
        <v>0.2</v>
      </c>
      <c r="S411" s="30" t="s">
        <v>158</v>
      </c>
      <c r="T411" s="31">
        <f>VLOOKUP(S411,[4]definitions_list_lookup!$AI$12:$AJ$17,2,FALSE)</f>
        <v>1</v>
      </c>
      <c r="Z411" s="30" t="s">
        <v>244</v>
      </c>
      <c r="AB411" s="30"/>
      <c r="AG411" s="30">
        <v>33</v>
      </c>
      <c r="AH411" s="30">
        <v>270</v>
      </c>
      <c r="AI411" s="30">
        <v>2</v>
      </c>
      <c r="AJ411" s="30">
        <v>0</v>
      </c>
      <c r="AK411" s="30">
        <f t="shared" si="64"/>
        <v>93.078016912770124</v>
      </c>
      <c r="AL411" s="30">
        <f t="shared" si="65"/>
        <v>93.078016912770124</v>
      </c>
      <c r="AM411" s="30">
        <f t="shared" si="69"/>
        <v>56.962205731950085</v>
      </c>
      <c r="AN411" s="30">
        <f t="shared" si="66"/>
        <v>183.07801691277012</v>
      </c>
      <c r="AO411" s="30">
        <f t="shared" si="67"/>
        <v>33.037794268049915</v>
      </c>
      <c r="AP411" s="31">
        <f t="shared" si="70"/>
        <v>273.07801691277012</v>
      </c>
      <c r="AQ411" s="31">
        <f t="shared" si="68"/>
        <v>33.037794268049915</v>
      </c>
    </row>
    <row r="412" spans="2:43" ht="28">
      <c r="B412" s="30" t="s">
        <v>1382</v>
      </c>
      <c r="C412" s="73"/>
      <c r="D412" s="30" t="s">
        <v>1383</v>
      </c>
      <c r="E412" s="30">
        <v>113</v>
      </c>
      <c r="F412" s="30">
        <v>4</v>
      </c>
      <c r="G412" s="67" t="str">
        <f t="shared" si="71"/>
        <v>113-4</v>
      </c>
      <c r="H412" s="2">
        <v>8</v>
      </c>
      <c r="I412" s="2">
        <v>22</v>
      </c>
      <c r="J412" s="68" t="str">
        <f>IF(((VLOOKUP($G412,[4]Depth_Lookup!$A$3:$J$561,9,FALSE))-(I412/100))&gt;=0,"Good","Too Long")</f>
        <v>Good</v>
      </c>
      <c r="K412" s="69">
        <f>(VLOOKUP($G412,Depth_Lookup!$A$3:$J$561,10,FALSE))+(H412/100)</f>
        <v>316.96499999999997</v>
      </c>
      <c r="L412" s="69">
        <f>(VLOOKUP($G412,Depth_Lookup!$A$3:$J$561,10,FALSE))+(I412/100)</f>
        <v>317.10500000000002</v>
      </c>
      <c r="M412" s="34" t="s">
        <v>243</v>
      </c>
      <c r="N412" s="1" t="s">
        <v>155</v>
      </c>
      <c r="O412" s="30" t="s">
        <v>153</v>
      </c>
      <c r="P412" s="30" t="s">
        <v>202</v>
      </c>
      <c r="Q412" s="31">
        <f>VLOOKUP(P412,[4]definitions_list_lookup!$AT$3:$AU$5,2,FALSE)</f>
        <v>1</v>
      </c>
      <c r="R412" s="30">
        <v>13</v>
      </c>
      <c r="S412" s="30" t="s">
        <v>258</v>
      </c>
      <c r="T412" s="31">
        <f>VLOOKUP(S412,[4]definitions_list_lookup!$AI$12:$AJ$17,2,FALSE)</f>
        <v>3</v>
      </c>
      <c r="Z412" s="30" t="s">
        <v>243</v>
      </c>
      <c r="AB412" s="30"/>
      <c r="AG412" s="30">
        <v>37</v>
      </c>
      <c r="AH412" s="30">
        <v>90</v>
      </c>
      <c r="AI412" s="30">
        <v>47</v>
      </c>
      <c r="AJ412" s="30">
        <v>0</v>
      </c>
      <c r="AK412" s="30">
        <f t="shared" si="64"/>
        <v>-144.90426693496363</v>
      </c>
      <c r="AL412" s="30">
        <f t="shared" si="65"/>
        <v>215.09573306503637</v>
      </c>
      <c r="AM412" s="30">
        <f t="shared" si="69"/>
        <v>37.34279445325712</v>
      </c>
      <c r="AN412" s="30">
        <f t="shared" si="66"/>
        <v>305.09573306503637</v>
      </c>
      <c r="AO412" s="30">
        <f t="shared" si="67"/>
        <v>52.65720554674288</v>
      </c>
      <c r="AP412" s="31">
        <f t="shared" si="70"/>
        <v>35.09573306503637</v>
      </c>
      <c r="AQ412" s="31">
        <f t="shared" si="68"/>
        <v>52.65720554674288</v>
      </c>
    </row>
    <row r="413" spans="2:43" ht="28">
      <c r="B413" s="30" t="s">
        <v>1382</v>
      </c>
      <c r="C413" s="73"/>
      <c r="D413" s="30" t="s">
        <v>1383</v>
      </c>
      <c r="E413" s="30">
        <v>113</v>
      </c>
      <c r="F413" s="30">
        <v>4</v>
      </c>
      <c r="G413" s="67" t="str">
        <f t="shared" si="71"/>
        <v>113-4</v>
      </c>
      <c r="H413" s="2">
        <v>66</v>
      </c>
      <c r="I413" s="2">
        <v>83</v>
      </c>
      <c r="J413" s="68" t="str">
        <f>IF(((VLOOKUP($G413,[4]Depth_Lookup!$A$3:$J$561,9,FALSE))-(I413/100))&gt;=0,"Good","Too Long")</f>
        <v>Good</v>
      </c>
      <c r="K413" s="69">
        <f>(VLOOKUP($G413,Depth_Lookup!$A$3:$J$561,10,FALSE))+(H413/100)</f>
        <v>317.54500000000002</v>
      </c>
      <c r="L413" s="69">
        <f>(VLOOKUP($G413,Depth_Lookup!$A$3:$J$561,10,FALSE))+(I413/100)</f>
        <v>317.71499999999997</v>
      </c>
      <c r="M413" s="34" t="s">
        <v>243</v>
      </c>
      <c r="N413" s="1" t="s">
        <v>155</v>
      </c>
      <c r="O413" s="30" t="s">
        <v>153</v>
      </c>
      <c r="P413" s="30" t="s">
        <v>202</v>
      </c>
      <c r="Q413" s="31">
        <f>VLOOKUP(P413,[4]definitions_list_lookup!$AT$3:$AU$5,2,FALSE)</f>
        <v>1</v>
      </c>
      <c r="R413" s="30">
        <v>17</v>
      </c>
      <c r="S413" s="30" t="s">
        <v>159</v>
      </c>
      <c r="T413" s="31">
        <f>VLOOKUP(S413,[4]definitions_list_lookup!$AI$12:$AJ$17,2,FALSE)</f>
        <v>2</v>
      </c>
      <c r="Z413" s="30" t="s">
        <v>243</v>
      </c>
      <c r="AB413" s="30"/>
      <c r="AK413" s="30" t="e">
        <f t="shared" si="64"/>
        <v>#DIV/0!</v>
      </c>
      <c r="AL413" s="30" t="e">
        <f t="shared" si="65"/>
        <v>#DIV/0!</v>
      </c>
      <c r="AM413" s="30" t="e">
        <f t="shared" si="69"/>
        <v>#DIV/0!</v>
      </c>
      <c r="AN413" s="30" t="e">
        <f t="shared" si="66"/>
        <v>#DIV/0!</v>
      </c>
      <c r="AO413" s="30" t="e">
        <f t="shared" si="67"/>
        <v>#DIV/0!</v>
      </c>
      <c r="AP413" s="31" t="e">
        <f t="shared" si="70"/>
        <v>#DIV/0!</v>
      </c>
      <c r="AQ413" s="31" t="e">
        <f t="shared" si="68"/>
        <v>#DIV/0!</v>
      </c>
    </row>
    <row r="414" spans="2:43">
      <c r="B414" s="30" t="s">
        <v>1382</v>
      </c>
      <c r="C414" s="73"/>
      <c r="D414" s="30" t="s">
        <v>1383</v>
      </c>
      <c r="E414" s="30">
        <v>114</v>
      </c>
      <c r="F414" s="30">
        <v>2</v>
      </c>
      <c r="G414" s="67" t="str">
        <f t="shared" si="71"/>
        <v>114-2</v>
      </c>
      <c r="H414" s="2">
        <v>39</v>
      </c>
      <c r="I414" s="2">
        <v>41</v>
      </c>
      <c r="J414" s="68" t="str">
        <f>IF(((VLOOKUP($G414,[4]Depth_Lookup!$A$3:$J$561,9,FALSE))-(I414/100))&gt;=0,"Good","Too Long")</f>
        <v>Good</v>
      </c>
      <c r="K414" s="69">
        <f>(VLOOKUP($G414,Depth_Lookup!$A$3:$J$561,10,FALSE))+(H414/100)</f>
        <v>318.97499999999997</v>
      </c>
      <c r="L414" s="69">
        <f>(VLOOKUP($G414,Depth_Lookup!$A$3:$J$561,10,FALSE))+(I414/100)</f>
        <v>318.995</v>
      </c>
      <c r="M414" s="34" t="s">
        <v>244</v>
      </c>
      <c r="N414" s="1"/>
      <c r="Q414" s="31" t="e">
        <f>VLOOKUP(P414,[4]definitions_list_lookup!$AT$3:$AU$5,2,FALSE)</f>
        <v>#N/A</v>
      </c>
      <c r="R414" s="30">
        <v>0.8</v>
      </c>
      <c r="S414" s="30" t="s">
        <v>159</v>
      </c>
      <c r="T414" s="31">
        <f>VLOOKUP(S414,[4]definitions_list_lookup!$AI$12:$AJ$17,2,FALSE)</f>
        <v>2</v>
      </c>
      <c r="X414" s="30">
        <v>2</v>
      </c>
      <c r="Y414" s="30" t="s">
        <v>1388</v>
      </c>
      <c r="Z414" s="30" t="s">
        <v>244</v>
      </c>
      <c r="AB414" s="30"/>
      <c r="AG414" s="30">
        <v>75</v>
      </c>
      <c r="AH414" s="30">
        <v>270</v>
      </c>
      <c r="AI414" s="30">
        <v>1</v>
      </c>
      <c r="AJ414" s="30">
        <v>0</v>
      </c>
      <c r="AK414" s="30">
        <f t="shared" si="64"/>
        <v>90.267974449109261</v>
      </c>
      <c r="AL414" s="30">
        <f t="shared" si="65"/>
        <v>90.267974449109261</v>
      </c>
      <c r="AM414" s="30">
        <f t="shared" si="69"/>
        <v>14.999843334387592</v>
      </c>
      <c r="AN414" s="30">
        <f t="shared" si="66"/>
        <v>180.26797444910926</v>
      </c>
      <c r="AO414" s="30">
        <f t="shared" si="67"/>
        <v>75.000156665612408</v>
      </c>
      <c r="AP414" s="31">
        <f t="shared" si="70"/>
        <v>270.26797444910926</v>
      </c>
      <c r="AQ414" s="31">
        <f t="shared" si="68"/>
        <v>75.000156665612408</v>
      </c>
    </row>
    <row r="415" spans="2:43">
      <c r="B415" s="30" t="s">
        <v>1382</v>
      </c>
      <c r="C415" s="73"/>
      <c r="D415" s="30" t="s">
        <v>1383</v>
      </c>
      <c r="E415" s="30">
        <v>114</v>
      </c>
      <c r="F415" s="30">
        <v>3</v>
      </c>
      <c r="G415" s="67" t="str">
        <f t="shared" si="71"/>
        <v>114-3</v>
      </c>
      <c r="H415" s="2">
        <v>59</v>
      </c>
      <c r="I415" s="2">
        <v>60.5</v>
      </c>
      <c r="J415" s="68" t="str">
        <f>IF(((VLOOKUP($G415,[4]Depth_Lookup!$A$3:$J$561,9,FALSE))-(I415/100))&gt;=0,"Good","Too Long")</f>
        <v>Good</v>
      </c>
      <c r="K415" s="69">
        <f>(VLOOKUP($G415,Depth_Lookup!$A$3:$J$561,10,FALSE))+(H415/100)</f>
        <v>319.96999999999997</v>
      </c>
      <c r="L415" s="69">
        <f>(VLOOKUP($G415,Depth_Lookup!$A$3:$J$561,10,FALSE))+(I415/100)</f>
        <v>319.98500000000001</v>
      </c>
      <c r="M415" s="34" t="s">
        <v>1381</v>
      </c>
      <c r="N415" s="1"/>
      <c r="Q415" s="31" t="e">
        <f>VLOOKUP(P415,[4]definitions_list_lookup!$AT$3:$AU$5,2,FALSE)</f>
        <v>#N/A</v>
      </c>
      <c r="R415" s="30">
        <v>0.6</v>
      </c>
      <c r="S415" s="30" t="s">
        <v>259</v>
      </c>
      <c r="T415" s="31">
        <f>VLOOKUP(S415,[4]definitions_list_lookup!$AI$12:$AJ$17,2,FALSE)</f>
        <v>4</v>
      </c>
      <c r="AB415" s="30" t="s">
        <v>1538</v>
      </c>
      <c r="AG415" s="30">
        <v>22</v>
      </c>
      <c r="AH415" s="30">
        <v>270</v>
      </c>
      <c r="AI415" s="30">
        <v>67</v>
      </c>
      <c r="AJ415" s="30">
        <v>0</v>
      </c>
      <c r="AK415" s="30">
        <f t="shared" si="64"/>
        <v>170.26850377655046</v>
      </c>
      <c r="AL415" s="30">
        <f t="shared" si="65"/>
        <v>170.26850377655046</v>
      </c>
      <c r="AM415" s="30">
        <f t="shared" si="69"/>
        <v>22.702821328572526</v>
      </c>
      <c r="AN415" s="30">
        <f t="shared" si="66"/>
        <v>260.26850377655046</v>
      </c>
      <c r="AO415" s="30">
        <f t="shared" si="67"/>
        <v>67.297178671427474</v>
      </c>
      <c r="AP415" s="31">
        <f t="shared" si="70"/>
        <v>350.26850377655046</v>
      </c>
      <c r="AQ415" s="31">
        <f t="shared" si="68"/>
        <v>67.297178671427474</v>
      </c>
    </row>
    <row r="416" spans="2:43">
      <c r="B416" s="30" t="s">
        <v>1382</v>
      </c>
      <c r="C416" s="73"/>
      <c r="D416" s="30" t="s">
        <v>1383</v>
      </c>
      <c r="E416" s="30">
        <v>115</v>
      </c>
      <c r="F416" s="30">
        <v>1</v>
      </c>
      <c r="G416" s="67" t="str">
        <f t="shared" si="71"/>
        <v>115-1</v>
      </c>
      <c r="H416" s="2">
        <v>70.2</v>
      </c>
      <c r="I416" s="2">
        <v>70.5</v>
      </c>
      <c r="J416" s="68" t="str">
        <f>IF(((VLOOKUP($G416,[4]Depth_Lookup!$A$3:$J$561,9,FALSE))-(I416/100))&gt;=0,"Good","Too Long")</f>
        <v>Good</v>
      </c>
      <c r="K416" s="69">
        <f>(VLOOKUP($G416,Depth_Lookup!$A$3:$J$561,10,FALSE))+(H416/100)</f>
        <v>321.40199999999999</v>
      </c>
      <c r="L416" s="69">
        <f>(VLOOKUP($G416,Depth_Lookup!$A$3:$J$561,10,FALSE))+(I416/100)</f>
        <v>321.40499999999997</v>
      </c>
      <c r="M416" s="34" t="s">
        <v>244</v>
      </c>
      <c r="N416" s="1"/>
      <c r="Q416" s="31" t="e">
        <f>VLOOKUP(P416,[4]definitions_list_lookup!$AT$3:$AU$5,2,FALSE)</f>
        <v>#N/A</v>
      </c>
      <c r="R416" s="30">
        <v>0.2</v>
      </c>
      <c r="S416" s="30" t="s">
        <v>158</v>
      </c>
      <c r="T416" s="31">
        <f>VLOOKUP(S416,[4]definitions_list_lookup!$AI$12:$AJ$17,2,FALSE)</f>
        <v>1</v>
      </c>
      <c r="Z416" s="30" t="s">
        <v>244</v>
      </c>
      <c r="AB416" s="30"/>
      <c r="AG416" s="30">
        <v>7</v>
      </c>
      <c r="AH416" s="30">
        <v>270</v>
      </c>
      <c r="AI416" s="30">
        <v>58</v>
      </c>
      <c r="AJ416" s="30">
        <v>0</v>
      </c>
      <c r="AK416" s="30">
        <f t="shared" si="64"/>
        <v>175.61261638872907</v>
      </c>
      <c r="AL416" s="30">
        <f t="shared" si="65"/>
        <v>175.61261638872907</v>
      </c>
      <c r="AM416" s="30">
        <f t="shared" si="69"/>
        <v>31.92448489476714</v>
      </c>
      <c r="AN416" s="30">
        <f t="shared" si="66"/>
        <v>265.61261638872907</v>
      </c>
      <c r="AO416" s="30">
        <f t="shared" si="67"/>
        <v>58.07551510523286</v>
      </c>
      <c r="AP416" s="31">
        <f t="shared" si="70"/>
        <v>355.61261638872907</v>
      </c>
      <c r="AQ416" s="31">
        <f t="shared" si="68"/>
        <v>58.07551510523286</v>
      </c>
    </row>
    <row r="417" spans="2:43">
      <c r="B417" s="30" t="s">
        <v>1382</v>
      </c>
      <c r="C417" s="73"/>
      <c r="D417" s="30" t="s">
        <v>1383</v>
      </c>
      <c r="E417" s="30">
        <v>115</v>
      </c>
      <c r="F417" s="30">
        <v>1</v>
      </c>
      <c r="G417" s="67" t="str">
        <f t="shared" si="71"/>
        <v>115-1</v>
      </c>
      <c r="H417" s="2">
        <v>85</v>
      </c>
      <c r="I417" s="2">
        <v>85.3</v>
      </c>
      <c r="J417" s="68" t="str">
        <f>IF(((VLOOKUP($G417,[4]Depth_Lookup!$A$3:$J$561,9,FALSE))-(I417/100))&gt;=0,"Good","Too Long")</f>
        <v>Good</v>
      </c>
      <c r="K417" s="69">
        <f>(VLOOKUP($G417,Depth_Lookup!$A$3:$J$561,10,FALSE))+(H417/100)</f>
        <v>321.55</v>
      </c>
      <c r="L417" s="69">
        <f>(VLOOKUP($G417,Depth_Lookup!$A$3:$J$561,10,FALSE))+(I417/100)</f>
        <v>321.553</v>
      </c>
      <c r="M417" s="34" t="s">
        <v>241</v>
      </c>
      <c r="N417" s="1"/>
      <c r="Q417" s="31" t="e">
        <f>VLOOKUP(P417,[4]definitions_list_lookup!$AT$3:$AU$5,2,FALSE)</f>
        <v>#N/A</v>
      </c>
      <c r="R417" s="30">
        <v>0.1</v>
      </c>
      <c r="S417" s="30" t="s">
        <v>158</v>
      </c>
      <c r="T417" s="31">
        <f>VLOOKUP(S417,[4]definitions_list_lookup!$AI$12:$AJ$17,2,FALSE)</f>
        <v>1</v>
      </c>
      <c r="Y417" s="30" t="s">
        <v>1531</v>
      </c>
      <c r="Z417" s="30" t="s">
        <v>241</v>
      </c>
      <c r="AB417" s="30"/>
      <c r="AE417" s="30">
        <v>275</v>
      </c>
      <c r="AF417" s="30">
        <v>28</v>
      </c>
      <c r="AG417" s="30">
        <v>26</v>
      </c>
      <c r="AH417" s="30">
        <v>270</v>
      </c>
      <c r="AI417" s="30">
        <v>51</v>
      </c>
      <c r="AJ417" s="30">
        <v>0</v>
      </c>
      <c r="AK417" s="30">
        <f t="shared" si="64"/>
        <v>158.44805863779311</v>
      </c>
      <c r="AL417" s="30">
        <f t="shared" si="65"/>
        <v>158.44805863779311</v>
      </c>
      <c r="AM417" s="30">
        <f t="shared" si="69"/>
        <v>36.985886875687456</v>
      </c>
      <c r="AN417" s="30">
        <f t="shared" si="66"/>
        <v>248.44805863779311</v>
      </c>
      <c r="AO417" s="30">
        <f t="shared" si="67"/>
        <v>53.014113124312544</v>
      </c>
      <c r="AP417" s="31">
        <f t="shared" si="70"/>
        <v>338.44805863779311</v>
      </c>
      <c r="AQ417" s="31">
        <f t="shared" si="68"/>
        <v>53.014113124312544</v>
      </c>
    </row>
    <row r="418" spans="2:43">
      <c r="B418" s="30" t="s">
        <v>1382</v>
      </c>
      <c r="C418" s="73"/>
      <c r="D418" s="30" t="s">
        <v>1383</v>
      </c>
      <c r="E418" s="30">
        <v>115</v>
      </c>
      <c r="F418" s="30">
        <v>1</v>
      </c>
      <c r="G418" s="67" t="str">
        <f t="shared" si="71"/>
        <v>115-1</v>
      </c>
      <c r="H418" s="2">
        <v>96</v>
      </c>
      <c r="I418" s="2">
        <v>96.2</v>
      </c>
      <c r="J418" s="68" t="str">
        <f>IF(((VLOOKUP($G418,[4]Depth_Lookup!$A$3:$J$561,9,FALSE))-(I418/100))&gt;=0,"Good","Too Long")</f>
        <v>Good</v>
      </c>
      <c r="K418" s="69">
        <f>(VLOOKUP($G418,Depth_Lookup!$A$3:$J$561,10,FALSE))+(H418/100)</f>
        <v>321.65999999999997</v>
      </c>
      <c r="L418" s="69">
        <f>(VLOOKUP($G418,Depth_Lookup!$A$3:$J$561,10,FALSE))+(I418/100)</f>
        <v>321.66199999999998</v>
      </c>
      <c r="M418" s="34" t="s">
        <v>241</v>
      </c>
      <c r="N418" s="1"/>
      <c r="Q418" s="31" t="e">
        <f>VLOOKUP(P418,[4]definitions_list_lookup!$AT$3:$AU$5,2,FALSE)</f>
        <v>#N/A</v>
      </c>
      <c r="R418" s="30">
        <v>0.1</v>
      </c>
      <c r="S418" s="30" t="s">
        <v>158</v>
      </c>
      <c r="T418" s="31">
        <f>VLOOKUP(S418,[4]definitions_list_lookup!$AI$12:$AJ$17,2,FALSE)</f>
        <v>1</v>
      </c>
      <c r="Z418" s="30" t="s">
        <v>241</v>
      </c>
      <c r="AB418" s="30"/>
      <c r="AE418" s="30">
        <v>98</v>
      </c>
      <c r="AF418" s="30">
        <v>27</v>
      </c>
      <c r="AG418" s="30">
        <v>24</v>
      </c>
      <c r="AH418" s="30">
        <v>90</v>
      </c>
      <c r="AI418" s="30">
        <v>45</v>
      </c>
      <c r="AJ418" s="30">
        <v>0</v>
      </c>
      <c r="AK418" s="30">
        <f t="shared" si="64"/>
        <v>-156</v>
      </c>
      <c r="AL418" s="30">
        <f t="shared" si="65"/>
        <v>204</v>
      </c>
      <c r="AM418" s="30">
        <f t="shared" si="69"/>
        <v>42.413119163753088</v>
      </c>
      <c r="AN418" s="30">
        <f t="shared" si="66"/>
        <v>294</v>
      </c>
      <c r="AO418" s="30">
        <f t="shared" si="67"/>
        <v>47.586880836246912</v>
      </c>
      <c r="AP418" s="31">
        <f t="shared" si="70"/>
        <v>24</v>
      </c>
      <c r="AQ418" s="31">
        <f t="shared" si="68"/>
        <v>47.586880836246912</v>
      </c>
    </row>
    <row r="419" spans="2:43">
      <c r="B419" s="30" t="s">
        <v>1382</v>
      </c>
      <c r="C419" s="73"/>
      <c r="D419" s="30" t="s">
        <v>1383</v>
      </c>
      <c r="E419" s="30">
        <v>115</v>
      </c>
      <c r="F419" s="30">
        <v>2</v>
      </c>
      <c r="G419" s="67" t="str">
        <f t="shared" si="71"/>
        <v>115-2</v>
      </c>
      <c r="H419" s="2">
        <v>23.5</v>
      </c>
      <c r="I419" s="2">
        <v>23.7</v>
      </c>
      <c r="J419" s="68" t="str">
        <f>IF(((VLOOKUP($G419,[4]Depth_Lookup!$A$3:$J$561,9,FALSE))-(I419/100))&gt;=0,"Good","Too Long")</f>
        <v>Good</v>
      </c>
      <c r="K419" s="69">
        <f>(VLOOKUP($G419,Depth_Lookup!$A$3:$J$561,10,FALSE))+(H419/100)</f>
        <v>321.92500000000001</v>
      </c>
      <c r="L419" s="69">
        <f>(VLOOKUP($G419,Depth_Lookup!$A$3:$J$561,10,FALSE))+(I419/100)</f>
        <v>321.92700000000002</v>
      </c>
      <c r="M419" s="34" t="s">
        <v>244</v>
      </c>
      <c r="N419" s="1"/>
      <c r="Q419" s="31" t="e">
        <f>VLOOKUP(P419,[4]definitions_list_lookup!$AT$3:$AU$5,2,FALSE)</f>
        <v>#N/A</v>
      </c>
      <c r="R419" s="30">
        <v>0.1</v>
      </c>
      <c r="S419" s="30" t="s">
        <v>158</v>
      </c>
      <c r="T419" s="31">
        <f>VLOOKUP(S419,[4]definitions_list_lookup!$AI$12:$AJ$17,2,FALSE)</f>
        <v>1</v>
      </c>
      <c r="X419" s="30">
        <v>1.1000000000000001</v>
      </c>
      <c r="Y419" s="30" t="s">
        <v>1388</v>
      </c>
      <c r="Z419" s="30" t="s">
        <v>244</v>
      </c>
      <c r="AB419" s="30"/>
      <c r="AK419" s="30" t="e">
        <f t="shared" si="64"/>
        <v>#DIV/0!</v>
      </c>
      <c r="AL419" s="30" t="e">
        <f t="shared" si="65"/>
        <v>#DIV/0!</v>
      </c>
      <c r="AM419" s="30" t="e">
        <f t="shared" si="69"/>
        <v>#DIV/0!</v>
      </c>
      <c r="AN419" s="30" t="e">
        <f t="shared" si="66"/>
        <v>#DIV/0!</v>
      </c>
      <c r="AO419" s="30" t="e">
        <f t="shared" si="67"/>
        <v>#DIV/0!</v>
      </c>
      <c r="AP419" s="31" t="e">
        <f t="shared" si="70"/>
        <v>#DIV/0!</v>
      </c>
      <c r="AQ419" s="31" t="e">
        <f t="shared" si="68"/>
        <v>#DIV/0!</v>
      </c>
    </row>
    <row r="420" spans="2:43">
      <c r="B420" s="30" t="s">
        <v>1382</v>
      </c>
      <c r="C420" s="73"/>
      <c r="D420" s="30" t="s">
        <v>1383</v>
      </c>
      <c r="E420" s="30">
        <v>115</v>
      </c>
      <c r="F420" s="30">
        <v>2</v>
      </c>
      <c r="G420" s="67" t="str">
        <f t="shared" si="71"/>
        <v>115-2</v>
      </c>
      <c r="H420" s="2">
        <v>67.5</v>
      </c>
      <c r="I420" s="2">
        <v>68.099999999999994</v>
      </c>
      <c r="J420" s="68" t="str">
        <f>IF(((VLOOKUP($G420,[4]Depth_Lookup!$A$3:$J$561,9,FALSE))-(I420/100))&gt;=0,"Good","Too Long")</f>
        <v>Good</v>
      </c>
      <c r="K420" s="69">
        <f>(VLOOKUP($G420,Depth_Lookup!$A$3:$J$561,10,FALSE))+(H420/100)</f>
        <v>322.36500000000001</v>
      </c>
      <c r="L420" s="69">
        <f>(VLOOKUP($G420,Depth_Lookup!$A$3:$J$561,10,FALSE))+(I420/100)</f>
        <v>322.37099999999998</v>
      </c>
      <c r="M420" s="34" t="s">
        <v>244</v>
      </c>
      <c r="N420" s="1"/>
      <c r="Q420" s="31" t="e">
        <f>VLOOKUP(P420,[4]definitions_list_lookup!$AT$3:$AU$5,2,FALSE)</f>
        <v>#N/A</v>
      </c>
      <c r="R420" s="30">
        <v>0.2</v>
      </c>
      <c r="S420" s="30" t="s">
        <v>158</v>
      </c>
      <c r="T420" s="31">
        <f>VLOOKUP(S420,[4]definitions_list_lookup!$AI$12:$AJ$17,2,FALSE)</f>
        <v>1</v>
      </c>
      <c r="X420" s="30">
        <v>1.8</v>
      </c>
      <c r="Y420" s="30" t="s">
        <v>1389</v>
      </c>
      <c r="Z420" s="30" t="s">
        <v>244</v>
      </c>
      <c r="AB420" s="30"/>
      <c r="AK420" s="30" t="e">
        <f t="shared" si="64"/>
        <v>#DIV/0!</v>
      </c>
      <c r="AL420" s="30" t="e">
        <f t="shared" si="65"/>
        <v>#DIV/0!</v>
      </c>
      <c r="AM420" s="30" t="e">
        <f t="shared" si="69"/>
        <v>#DIV/0!</v>
      </c>
      <c r="AN420" s="30" t="e">
        <f t="shared" si="66"/>
        <v>#DIV/0!</v>
      </c>
      <c r="AO420" s="30" t="e">
        <f t="shared" si="67"/>
        <v>#DIV/0!</v>
      </c>
      <c r="AP420" s="31" t="e">
        <f t="shared" si="70"/>
        <v>#DIV/0!</v>
      </c>
      <c r="AQ420" s="31" t="e">
        <f t="shared" si="68"/>
        <v>#DIV/0!</v>
      </c>
    </row>
    <row r="421" spans="2:43">
      <c r="B421" s="30" t="s">
        <v>1382</v>
      </c>
      <c r="C421" s="73"/>
      <c r="D421" s="30" t="s">
        <v>1383</v>
      </c>
      <c r="E421" s="30">
        <v>115</v>
      </c>
      <c r="F421" s="30">
        <v>3</v>
      </c>
      <c r="G421" s="67" t="str">
        <f t="shared" si="71"/>
        <v>115-3</v>
      </c>
      <c r="H421" s="2">
        <v>16.399999999999999</v>
      </c>
      <c r="I421" s="2">
        <v>16.600000000000001</v>
      </c>
      <c r="J421" s="68" t="str">
        <f>IF(((VLOOKUP($G421,[4]Depth_Lookup!$A$3:$J$561,9,FALSE))-(I421/100))&gt;=0,"Good","Too Long")</f>
        <v>Good</v>
      </c>
      <c r="K421" s="69">
        <f>(VLOOKUP($G421,Depth_Lookup!$A$3:$J$561,10,FALSE))+(H421/100)</f>
        <v>322.85399999999998</v>
      </c>
      <c r="L421" s="69">
        <f>(VLOOKUP($G421,Depth_Lookup!$A$3:$J$561,10,FALSE))+(I421/100)</f>
        <v>322.85599999999999</v>
      </c>
      <c r="M421" s="34" t="s">
        <v>241</v>
      </c>
      <c r="N421" s="1"/>
      <c r="Q421" s="31" t="e">
        <f>VLOOKUP(P421,[4]definitions_list_lookup!$AT$3:$AU$5,2,FALSE)</f>
        <v>#N/A</v>
      </c>
      <c r="R421" s="30">
        <v>0.1</v>
      </c>
      <c r="S421" s="30" t="s">
        <v>158</v>
      </c>
      <c r="T421" s="31">
        <f>VLOOKUP(S421,[4]definitions_list_lookup!$AI$12:$AJ$17,2,FALSE)</f>
        <v>1</v>
      </c>
      <c r="Z421" s="30" t="s">
        <v>241</v>
      </c>
      <c r="AB421" s="30"/>
      <c r="AE421" s="30">
        <v>69</v>
      </c>
      <c r="AF421" s="30">
        <v>30</v>
      </c>
      <c r="AG421" s="30">
        <v>24</v>
      </c>
      <c r="AH421" s="30">
        <v>90</v>
      </c>
      <c r="AI421" s="30">
        <v>32</v>
      </c>
      <c r="AJ421" s="30">
        <v>0</v>
      </c>
      <c r="AK421" s="30">
        <f t="shared" si="64"/>
        <v>-144.52956392898452</v>
      </c>
      <c r="AL421" s="30">
        <f t="shared" si="65"/>
        <v>215.47043607101548</v>
      </c>
      <c r="AM421" s="30">
        <f t="shared" si="69"/>
        <v>52.502359860179766</v>
      </c>
      <c r="AN421" s="30">
        <f t="shared" si="66"/>
        <v>305.47043607101546</v>
      </c>
      <c r="AO421" s="30">
        <f t="shared" si="67"/>
        <v>37.497640139820234</v>
      </c>
      <c r="AP421" s="31">
        <f t="shared" si="70"/>
        <v>35.470436071015484</v>
      </c>
      <c r="AQ421" s="31">
        <f t="shared" si="68"/>
        <v>37.497640139820234</v>
      </c>
    </row>
    <row r="422" spans="2:43">
      <c r="B422" s="30" t="s">
        <v>1382</v>
      </c>
      <c r="C422" s="73"/>
      <c r="D422" s="30" t="s">
        <v>1383</v>
      </c>
      <c r="E422" s="30">
        <v>115</v>
      </c>
      <c r="F422" s="30">
        <v>4</v>
      </c>
      <c r="G422" s="67" t="str">
        <f t="shared" si="71"/>
        <v>115-4</v>
      </c>
      <c r="H422" s="2">
        <v>12</v>
      </c>
      <c r="I422" s="2">
        <v>15</v>
      </c>
      <c r="J422" s="68" t="str">
        <f>IF(((VLOOKUP($G422,[4]Depth_Lookup!$A$3:$J$561,9,FALSE))-(I422/100))&gt;=0,"Good","Too Long")</f>
        <v>Good</v>
      </c>
      <c r="K422" s="69">
        <f>(VLOOKUP($G422,Depth_Lookup!$A$3:$J$561,10,FALSE))+(H422/100)</f>
        <v>323.27499999999998</v>
      </c>
      <c r="L422" s="69">
        <f>(VLOOKUP($G422,Depth_Lookup!$A$3:$J$561,10,FALSE))+(I422/100)</f>
        <v>323.30499999999995</v>
      </c>
      <c r="M422" s="34" t="s">
        <v>244</v>
      </c>
      <c r="N422" s="1"/>
      <c r="Q422" s="31" t="e">
        <f>VLOOKUP(P422,[4]definitions_list_lookup!$AT$3:$AU$5,2,FALSE)</f>
        <v>#N/A</v>
      </c>
      <c r="R422" s="30">
        <v>1.2</v>
      </c>
      <c r="S422" s="30" t="s">
        <v>159</v>
      </c>
      <c r="T422" s="31">
        <f>VLOOKUP(S422,[4]definitions_list_lookup!$AI$12:$AJ$17,2,FALSE)</f>
        <v>2</v>
      </c>
      <c r="X422" s="30">
        <v>1</v>
      </c>
      <c r="Y422" s="30" t="s">
        <v>1388</v>
      </c>
      <c r="Z422" s="30" t="s">
        <v>244</v>
      </c>
      <c r="AB422" s="30"/>
      <c r="AG422" s="30">
        <v>67</v>
      </c>
      <c r="AH422" s="30">
        <v>270</v>
      </c>
      <c r="AI422" s="30">
        <v>17</v>
      </c>
      <c r="AJ422" s="30">
        <v>180</v>
      </c>
      <c r="AK422" s="30">
        <f t="shared" si="64"/>
        <v>82.605766958621757</v>
      </c>
      <c r="AL422" s="30">
        <f t="shared" si="65"/>
        <v>82.605766958621757</v>
      </c>
      <c r="AM422" s="30">
        <f t="shared" si="69"/>
        <v>22.828412629150943</v>
      </c>
      <c r="AN422" s="30">
        <f t="shared" si="66"/>
        <v>172.60576695862176</v>
      </c>
      <c r="AO422" s="30">
        <f t="shared" si="67"/>
        <v>67.171587370849053</v>
      </c>
      <c r="AP422" s="31">
        <f t="shared" si="70"/>
        <v>262.60576695862176</v>
      </c>
      <c r="AQ422" s="31">
        <f t="shared" si="68"/>
        <v>67.171587370849053</v>
      </c>
    </row>
    <row r="423" spans="2:43">
      <c r="B423" s="30" t="s">
        <v>1382</v>
      </c>
      <c r="C423" s="73"/>
      <c r="D423" s="30" t="s">
        <v>1383</v>
      </c>
      <c r="E423" s="30">
        <v>116</v>
      </c>
      <c r="F423" s="30">
        <v>1</v>
      </c>
      <c r="G423" s="67" t="str">
        <f t="shared" si="71"/>
        <v>116-1</v>
      </c>
      <c r="H423" s="2">
        <v>2</v>
      </c>
      <c r="I423" s="2">
        <v>2.2000000000000002</v>
      </c>
      <c r="J423" s="68" t="str">
        <f>IF(((VLOOKUP($G423,[4]Depth_Lookup!$A$3:$J$561,9,FALSE))-(I423/100))&gt;=0,"Good","Too Long")</f>
        <v>Good</v>
      </c>
      <c r="K423" s="69">
        <f>(VLOOKUP($G423,Depth_Lookup!$A$3:$J$561,10,FALSE))+(H423/100)</f>
        <v>323.71999999999997</v>
      </c>
      <c r="L423" s="69">
        <f>(VLOOKUP($G423,Depth_Lookup!$A$3:$J$561,10,FALSE))+(I423/100)</f>
        <v>323.72199999999998</v>
      </c>
      <c r="M423" s="34" t="s">
        <v>241</v>
      </c>
      <c r="N423" s="1"/>
      <c r="Q423" s="31" t="e">
        <f>VLOOKUP(P423,[4]definitions_list_lookup!$AT$3:$AU$5,2,FALSE)</f>
        <v>#N/A</v>
      </c>
      <c r="R423" s="30">
        <v>0.1</v>
      </c>
      <c r="S423" s="30" t="s">
        <v>158</v>
      </c>
      <c r="T423" s="31">
        <f>VLOOKUP(S423,[4]definitions_list_lookup!$AI$12:$AJ$17,2,FALSE)</f>
        <v>1</v>
      </c>
      <c r="Z423" s="30" t="s">
        <v>241</v>
      </c>
      <c r="AB423" s="30"/>
      <c r="AE423" s="30">
        <v>229</v>
      </c>
      <c r="AF423" s="30">
        <v>64</v>
      </c>
      <c r="AG423" s="30">
        <v>66</v>
      </c>
      <c r="AH423" s="30">
        <v>270</v>
      </c>
      <c r="AI423" s="30">
        <v>51</v>
      </c>
      <c r="AJ423" s="30">
        <v>180</v>
      </c>
      <c r="AK423" s="30">
        <f t="shared" si="64"/>
        <v>61.197492809765038</v>
      </c>
      <c r="AL423" s="30">
        <f t="shared" si="65"/>
        <v>61.197492809765038</v>
      </c>
      <c r="AM423" s="30">
        <f t="shared" si="69"/>
        <v>21.313117910901745</v>
      </c>
      <c r="AN423" s="30">
        <f t="shared" si="66"/>
        <v>151.19749280976504</v>
      </c>
      <c r="AO423" s="30">
        <f t="shared" si="67"/>
        <v>68.686882089098248</v>
      </c>
      <c r="AP423" s="31">
        <f t="shared" si="70"/>
        <v>241.19749280976504</v>
      </c>
      <c r="AQ423" s="31">
        <f t="shared" si="68"/>
        <v>68.686882089098248</v>
      </c>
    </row>
    <row r="424" spans="2:43">
      <c r="B424" s="30" t="s">
        <v>1382</v>
      </c>
      <c r="C424" s="73"/>
      <c r="D424" s="30" t="s">
        <v>1383</v>
      </c>
      <c r="E424" s="30">
        <v>116</v>
      </c>
      <c r="F424" s="30">
        <v>2</v>
      </c>
      <c r="G424" s="67" t="str">
        <f t="shared" si="71"/>
        <v>116-2</v>
      </c>
      <c r="H424" s="2">
        <v>24.5</v>
      </c>
      <c r="I424" s="2">
        <v>27</v>
      </c>
      <c r="J424" s="68" t="str">
        <f>IF(((VLOOKUP($G424,[4]Depth_Lookup!$A$3:$J$561,9,FALSE))-(I424/100))&gt;=0,"Good","Too Long")</f>
        <v>Good</v>
      </c>
      <c r="K424" s="69">
        <f>(VLOOKUP($G424,Depth_Lookup!$A$3:$J$561,10,FALSE))+(H424/100)</f>
        <v>324.94499999999999</v>
      </c>
      <c r="L424" s="69">
        <f>(VLOOKUP($G424,Depth_Lookup!$A$3:$J$561,10,FALSE))+(I424/100)</f>
        <v>324.96999999999997</v>
      </c>
      <c r="M424" s="34" t="s">
        <v>244</v>
      </c>
      <c r="N424" s="1"/>
      <c r="Q424" s="31" t="e">
        <f>VLOOKUP(P424,[4]definitions_list_lookup!$AT$3:$AU$5,2,FALSE)</f>
        <v>#N/A</v>
      </c>
      <c r="R424" s="30">
        <v>2.5</v>
      </c>
      <c r="S424" s="30" t="s">
        <v>159</v>
      </c>
      <c r="T424" s="31">
        <f>VLOOKUP(S424,[4]definitions_list_lookup!$AI$12:$AJ$17,2,FALSE)</f>
        <v>2</v>
      </c>
      <c r="Z424" s="30" t="s">
        <v>244</v>
      </c>
      <c r="AA424" s="30" t="s">
        <v>167</v>
      </c>
      <c r="AB424" s="30" t="s">
        <v>1539</v>
      </c>
      <c r="AK424" s="30" t="e">
        <f t="shared" si="64"/>
        <v>#DIV/0!</v>
      </c>
      <c r="AL424" s="30" t="e">
        <f t="shared" si="65"/>
        <v>#DIV/0!</v>
      </c>
      <c r="AM424" s="30" t="e">
        <f t="shared" si="69"/>
        <v>#DIV/0!</v>
      </c>
      <c r="AN424" s="30" t="e">
        <f t="shared" si="66"/>
        <v>#DIV/0!</v>
      </c>
      <c r="AO424" s="30" t="e">
        <f t="shared" si="67"/>
        <v>#DIV/0!</v>
      </c>
      <c r="AP424" s="31" t="e">
        <f t="shared" si="70"/>
        <v>#DIV/0!</v>
      </c>
      <c r="AQ424" s="31" t="e">
        <f t="shared" si="68"/>
        <v>#DIV/0!</v>
      </c>
    </row>
    <row r="425" spans="2:43" ht="28">
      <c r="B425" s="30" t="s">
        <v>1382</v>
      </c>
      <c r="C425" s="73"/>
      <c r="D425" s="30" t="s">
        <v>1383</v>
      </c>
      <c r="E425" s="30">
        <v>116</v>
      </c>
      <c r="F425" s="30">
        <v>3</v>
      </c>
      <c r="G425" s="67" t="str">
        <f t="shared" si="71"/>
        <v>116-3</v>
      </c>
      <c r="H425" s="2">
        <v>1.5</v>
      </c>
      <c r="I425" s="2">
        <v>13</v>
      </c>
      <c r="J425" s="68" t="str">
        <f>IF(((VLOOKUP($G425,[4]Depth_Lookup!$A$3:$J$561,9,FALSE))-(I425/100))&gt;=0,"Good","Too Long")</f>
        <v>Good</v>
      </c>
      <c r="K425" s="69">
        <f>(VLOOKUP($G425,Depth_Lookup!$A$3:$J$561,10,FALSE))+(H425/100)</f>
        <v>325.39</v>
      </c>
      <c r="L425" s="69">
        <f>(VLOOKUP($G425,Depth_Lookup!$A$3:$J$561,10,FALSE))+(I425/100)</f>
        <v>325.505</v>
      </c>
      <c r="M425" s="34" t="s">
        <v>243</v>
      </c>
      <c r="N425" s="1"/>
      <c r="O425" s="30" t="s">
        <v>153</v>
      </c>
      <c r="Q425" s="31" t="e">
        <f>VLOOKUP(P425,[4]definitions_list_lookup!$AT$3:$AU$5,2,FALSE)</f>
        <v>#N/A</v>
      </c>
      <c r="R425" s="30">
        <v>12</v>
      </c>
      <c r="S425" s="30" t="s">
        <v>159</v>
      </c>
      <c r="T425" s="31">
        <f>VLOOKUP(S425,[4]definitions_list_lookup!$AI$12:$AJ$17,2,FALSE)</f>
        <v>2</v>
      </c>
      <c r="Z425" s="30" t="s">
        <v>243</v>
      </c>
      <c r="AB425" s="30"/>
      <c r="AK425" s="30" t="e">
        <f t="shared" si="64"/>
        <v>#DIV/0!</v>
      </c>
      <c r="AL425" s="30" t="e">
        <f t="shared" si="65"/>
        <v>#DIV/0!</v>
      </c>
      <c r="AM425" s="30" t="e">
        <f t="shared" si="69"/>
        <v>#DIV/0!</v>
      </c>
      <c r="AN425" s="30" t="e">
        <f t="shared" si="66"/>
        <v>#DIV/0!</v>
      </c>
      <c r="AO425" s="30" t="e">
        <f t="shared" si="67"/>
        <v>#DIV/0!</v>
      </c>
      <c r="AP425" s="31" t="e">
        <f t="shared" si="70"/>
        <v>#DIV/0!</v>
      </c>
      <c r="AQ425" s="31" t="e">
        <f t="shared" si="68"/>
        <v>#DIV/0!</v>
      </c>
    </row>
    <row r="426" spans="2:43" ht="28">
      <c r="B426" s="30" t="s">
        <v>1382</v>
      </c>
      <c r="C426" s="73"/>
      <c r="D426" s="30" t="s">
        <v>1383</v>
      </c>
      <c r="E426" s="30">
        <v>117</v>
      </c>
      <c r="F426" s="30">
        <v>1</v>
      </c>
      <c r="G426" s="67" t="str">
        <f t="shared" si="71"/>
        <v>117-1</v>
      </c>
      <c r="H426" s="2">
        <v>36</v>
      </c>
      <c r="I426" s="2">
        <v>83</v>
      </c>
      <c r="J426" s="68" t="str">
        <f>IF(((VLOOKUP($G426,[4]Depth_Lookup!$A$3:$J$561,9,FALSE))-(I426/100))&gt;=0,"Good","Too Long")</f>
        <v>Good</v>
      </c>
      <c r="K426" s="69">
        <f>(VLOOKUP($G426,Depth_Lookup!$A$3:$J$561,10,FALSE))+(H426/100)</f>
        <v>327.06</v>
      </c>
      <c r="L426" s="69">
        <f>(VLOOKUP($G426,Depth_Lookup!$A$3:$J$561,10,FALSE))+(I426/100)</f>
        <v>327.52999999999997</v>
      </c>
      <c r="M426" s="34" t="s">
        <v>243</v>
      </c>
      <c r="N426" s="1"/>
      <c r="O426" s="30" t="s">
        <v>153</v>
      </c>
      <c r="Q426" s="31" t="e">
        <f>VLOOKUP(P426,[4]definitions_list_lookup!$AT$3:$AU$5,2,FALSE)</f>
        <v>#N/A</v>
      </c>
      <c r="R426" s="30">
        <v>47</v>
      </c>
      <c r="S426" s="30" t="s">
        <v>159</v>
      </c>
      <c r="T426" s="31">
        <f>VLOOKUP(S426,[4]definitions_list_lookup!$AI$12:$AJ$17,2,FALSE)</f>
        <v>2</v>
      </c>
      <c r="Z426" s="30" t="s">
        <v>243</v>
      </c>
      <c r="AB426" s="30"/>
      <c r="AK426" s="30" t="e">
        <f t="shared" si="64"/>
        <v>#DIV/0!</v>
      </c>
      <c r="AL426" s="30" t="e">
        <f t="shared" si="65"/>
        <v>#DIV/0!</v>
      </c>
      <c r="AM426" s="30" t="e">
        <f t="shared" si="69"/>
        <v>#DIV/0!</v>
      </c>
      <c r="AN426" s="30" t="e">
        <f t="shared" si="66"/>
        <v>#DIV/0!</v>
      </c>
      <c r="AO426" s="30" t="e">
        <f t="shared" si="67"/>
        <v>#DIV/0!</v>
      </c>
      <c r="AP426" s="31" t="e">
        <f t="shared" si="70"/>
        <v>#DIV/0!</v>
      </c>
      <c r="AQ426" s="31" t="e">
        <f t="shared" si="68"/>
        <v>#DIV/0!</v>
      </c>
    </row>
    <row r="427" spans="2:43" ht="28">
      <c r="B427" s="30" t="s">
        <v>1382</v>
      </c>
      <c r="C427" s="73"/>
      <c r="D427" s="30" t="s">
        <v>1383</v>
      </c>
      <c r="E427" s="30">
        <v>117</v>
      </c>
      <c r="F427" s="30">
        <v>2</v>
      </c>
      <c r="G427" s="67" t="str">
        <f t="shared" si="71"/>
        <v>117-2</v>
      </c>
      <c r="H427" s="2">
        <v>0</v>
      </c>
      <c r="I427" s="2">
        <v>90</v>
      </c>
      <c r="J427" s="68" t="str">
        <f>IF(((VLOOKUP($G427,[4]Depth_Lookup!$A$3:$J$561,9,FALSE))-(I427/100))&gt;=0,"Good","Too Long")</f>
        <v>Good</v>
      </c>
      <c r="K427" s="69">
        <f>(VLOOKUP($G427,Depth_Lookup!$A$3:$J$561,10,FALSE))+(H427/100)</f>
        <v>327.60000000000002</v>
      </c>
      <c r="L427" s="69">
        <f>(VLOOKUP($G427,Depth_Lookup!$A$3:$J$561,10,FALSE))+(I427/100)</f>
        <v>328.5</v>
      </c>
      <c r="M427" s="34" t="s">
        <v>243</v>
      </c>
      <c r="N427" s="1"/>
      <c r="O427" s="30" t="s">
        <v>153</v>
      </c>
      <c r="Q427" s="31" t="e">
        <f>VLOOKUP(P427,[4]definitions_list_lookup!$AT$3:$AU$5,2,FALSE)</f>
        <v>#N/A</v>
      </c>
      <c r="R427" s="30">
        <v>90</v>
      </c>
      <c r="S427" s="30" t="s">
        <v>159</v>
      </c>
      <c r="T427" s="31">
        <f>VLOOKUP(S427,[4]definitions_list_lookup!$AI$12:$AJ$17,2,FALSE)</f>
        <v>2</v>
      </c>
      <c r="Z427" s="30" t="s">
        <v>243</v>
      </c>
      <c r="AB427" s="30"/>
      <c r="AK427" s="30" t="e">
        <f t="shared" si="64"/>
        <v>#DIV/0!</v>
      </c>
      <c r="AL427" s="30" t="e">
        <f t="shared" si="65"/>
        <v>#DIV/0!</v>
      </c>
      <c r="AM427" s="30" t="e">
        <f t="shared" si="69"/>
        <v>#DIV/0!</v>
      </c>
      <c r="AN427" s="30" t="e">
        <f t="shared" si="66"/>
        <v>#DIV/0!</v>
      </c>
      <c r="AO427" s="30" t="e">
        <f t="shared" si="67"/>
        <v>#DIV/0!</v>
      </c>
      <c r="AP427" s="31" t="e">
        <f t="shared" si="70"/>
        <v>#DIV/0!</v>
      </c>
      <c r="AQ427" s="31" t="e">
        <f t="shared" si="68"/>
        <v>#DIV/0!</v>
      </c>
    </row>
    <row r="428" spans="2:43">
      <c r="B428" s="30" t="s">
        <v>1382</v>
      </c>
      <c r="C428" s="73"/>
      <c r="D428" s="30" t="s">
        <v>1383</v>
      </c>
      <c r="E428" s="30">
        <v>117</v>
      </c>
      <c r="F428" s="30">
        <v>3</v>
      </c>
      <c r="G428" s="67" t="str">
        <f t="shared" si="71"/>
        <v>117-3</v>
      </c>
      <c r="H428" s="2">
        <v>23.5</v>
      </c>
      <c r="I428" s="2">
        <v>24.5</v>
      </c>
      <c r="J428" s="68" t="str">
        <f>IF(((VLOOKUP($G428,[4]Depth_Lookup!$A$3:$J$561,9,FALSE))-(I428/100))&gt;=0,"Good","Too Long")</f>
        <v>Good</v>
      </c>
      <c r="K428" s="69">
        <f>(VLOOKUP($G428,Depth_Lookup!$A$3:$J$561,10,FALSE))+(H428/100)</f>
        <v>328.74</v>
      </c>
      <c r="L428" s="69">
        <f>(VLOOKUP($G428,Depth_Lookup!$A$3:$J$561,10,FALSE))+(I428/100)</f>
        <v>328.75</v>
      </c>
      <c r="M428" s="34" t="s">
        <v>241</v>
      </c>
      <c r="N428" s="1"/>
      <c r="Q428" s="31" t="e">
        <f>VLOOKUP(P428,[4]definitions_list_lookup!$AT$3:$AU$5,2,FALSE)</f>
        <v>#N/A</v>
      </c>
      <c r="R428" s="30">
        <v>0.2</v>
      </c>
      <c r="S428" s="30" t="s">
        <v>158</v>
      </c>
      <c r="T428" s="31">
        <f>VLOOKUP(S428,[4]definitions_list_lookup!$AI$12:$AJ$17,2,FALSE)</f>
        <v>1</v>
      </c>
      <c r="Z428" s="30" t="s">
        <v>241</v>
      </c>
      <c r="AB428" s="30"/>
      <c r="AE428" s="30">
        <v>66</v>
      </c>
      <c r="AF428" s="30">
        <v>25</v>
      </c>
      <c r="AG428" s="30">
        <v>25</v>
      </c>
      <c r="AH428" s="30">
        <v>90</v>
      </c>
      <c r="AI428" s="30">
        <v>15</v>
      </c>
      <c r="AJ428" s="30">
        <v>0</v>
      </c>
      <c r="AK428" s="30">
        <f t="shared" si="64"/>
        <v>-119.88248913028352</v>
      </c>
      <c r="AL428" s="30">
        <f t="shared" si="65"/>
        <v>240.11751086971648</v>
      </c>
      <c r="AM428" s="30">
        <f t="shared" si="69"/>
        <v>61.72819149498212</v>
      </c>
      <c r="AN428" s="30">
        <f t="shared" si="66"/>
        <v>330.11751086971651</v>
      </c>
      <c r="AO428" s="30">
        <f t="shared" si="67"/>
        <v>28.27180850501788</v>
      </c>
      <c r="AP428" s="31">
        <f t="shared" si="70"/>
        <v>60.117510869716483</v>
      </c>
      <c r="AQ428" s="31">
        <f t="shared" si="68"/>
        <v>28.27180850501788</v>
      </c>
    </row>
    <row r="429" spans="2:43">
      <c r="B429" s="30" t="s">
        <v>1382</v>
      </c>
      <c r="C429" s="73"/>
      <c r="D429" s="30" t="s">
        <v>1383</v>
      </c>
      <c r="E429" s="30">
        <v>118</v>
      </c>
      <c r="F429" s="30">
        <v>2</v>
      </c>
      <c r="G429" s="67" t="str">
        <f t="shared" si="71"/>
        <v>118-2</v>
      </c>
      <c r="H429" s="2">
        <v>8</v>
      </c>
      <c r="I429" s="2">
        <v>24</v>
      </c>
      <c r="J429" s="68" t="str">
        <f>IF(((VLOOKUP($G429,[4]Depth_Lookup!$A$3:$J$561,9,FALSE))-(I429/100))&gt;=0,"Good","Too Long")</f>
        <v>Good</v>
      </c>
      <c r="K429" s="69">
        <f>(VLOOKUP($G429,Depth_Lookup!$A$3:$J$561,10,FALSE))+(H429/100)</f>
        <v>330.60999999999996</v>
      </c>
      <c r="L429" s="69">
        <f>(VLOOKUP($G429,Depth_Lookup!$A$3:$J$561,10,FALSE))+(I429/100)</f>
        <v>330.77</v>
      </c>
      <c r="M429" s="34" t="s">
        <v>242</v>
      </c>
      <c r="N429" s="1" t="s">
        <v>155</v>
      </c>
      <c r="O429" s="30" t="s">
        <v>153</v>
      </c>
      <c r="P429" s="30" t="s">
        <v>201</v>
      </c>
      <c r="Q429" s="31">
        <f>VLOOKUP(P429,[4]definitions_list_lookup!$AT$3:$AU$5,2,FALSE)</f>
        <v>0</v>
      </c>
      <c r="R429" s="30">
        <v>13</v>
      </c>
      <c r="S429" s="30" t="s">
        <v>259</v>
      </c>
      <c r="T429" s="31">
        <f>VLOOKUP(S429,[4]definitions_list_lookup!$AI$12:$AJ$17,2,FALSE)</f>
        <v>4</v>
      </c>
      <c r="Z429" s="30" t="s">
        <v>243</v>
      </c>
      <c r="AA429" s="30" t="s">
        <v>166</v>
      </c>
      <c r="AB429" s="30" t="s">
        <v>1540</v>
      </c>
      <c r="AG429" s="30">
        <v>47</v>
      </c>
      <c r="AH429" s="30">
        <v>270</v>
      </c>
      <c r="AI429" s="30">
        <v>45</v>
      </c>
      <c r="AJ429" s="30">
        <v>0</v>
      </c>
      <c r="AK429" s="30">
        <f t="shared" si="64"/>
        <v>133</v>
      </c>
      <c r="AL429" s="30">
        <f t="shared" si="65"/>
        <v>133</v>
      </c>
      <c r="AM429" s="30">
        <f t="shared" si="69"/>
        <v>34.293923708121319</v>
      </c>
      <c r="AN429" s="30">
        <f t="shared" si="66"/>
        <v>223</v>
      </c>
      <c r="AO429" s="30">
        <f t="shared" si="67"/>
        <v>55.706076291878681</v>
      </c>
      <c r="AP429" s="31">
        <f t="shared" si="70"/>
        <v>313</v>
      </c>
      <c r="AQ429" s="31">
        <f t="shared" si="68"/>
        <v>55.706076291878681</v>
      </c>
    </row>
    <row r="430" spans="2:43">
      <c r="B430" s="30" t="s">
        <v>1382</v>
      </c>
      <c r="C430" s="73"/>
      <c r="D430" s="30" t="s">
        <v>1383</v>
      </c>
      <c r="E430" s="30">
        <v>118</v>
      </c>
      <c r="F430" s="30">
        <v>2</v>
      </c>
      <c r="G430" s="67" t="str">
        <f t="shared" si="71"/>
        <v>118-2</v>
      </c>
      <c r="H430" s="2">
        <v>23</v>
      </c>
      <c r="I430" s="2">
        <v>23.5</v>
      </c>
      <c r="J430" s="68" t="str">
        <f>IF(((VLOOKUP($G430,[4]Depth_Lookup!$A$3:$J$561,9,FALSE))-(I430/100))&gt;=0,"Good","Too Long")</f>
        <v>Good</v>
      </c>
      <c r="K430" s="69">
        <f>(VLOOKUP($G430,Depth_Lookup!$A$3:$J$561,10,FALSE))+(H430/100)</f>
        <v>330.76</v>
      </c>
      <c r="L430" s="69">
        <f>(VLOOKUP($G430,Depth_Lookup!$A$3:$J$561,10,FALSE))+(I430/100)</f>
        <v>330.76499999999999</v>
      </c>
      <c r="M430" s="34" t="s">
        <v>241</v>
      </c>
      <c r="N430" s="1"/>
      <c r="Q430" s="31" t="e">
        <f>VLOOKUP(P430,[4]definitions_list_lookup!$AT$3:$AU$5,2,FALSE)</f>
        <v>#N/A</v>
      </c>
      <c r="T430" s="31" t="e">
        <f>VLOOKUP(S430,[4]definitions_list_lookup!$AI$12:$AJ$17,2,FALSE)</f>
        <v>#N/A</v>
      </c>
      <c r="Z430" s="30" t="s">
        <v>241</v>
      </c>
      <c r="AB430" s="30"/>
      <c r="AE430" s="30">
        <v>241</v>
      </c>
      <c r="AF430" s="30">
        <v>22</v>
      </c>
      <c r="AK430" s="30" t="e">
        <f t="shared" si="64"/>
        <v>#DIV/0!</v>
      </c>
      <c r="AL430" s="30" t="e">
        <f t="shared" si="65"/>
        <v>#DIV/0!</v>
      </c>
      <c r="AM430" s="30" t="e">
        <f t="shared" si="69"/>
        <v>#DIV/0!</v>
      </c>
      <c r="AN430" s="30" t="e">
        <f t="shared" si="66"/>
        <v>#DIV/0!</v>
      </c>
      <c r="AO430" s="30" t="e">
        <f t="shared" si="67"/>
        <v>#DIV/0!</v>
      </c>
      <c r="AP430" s="31" t="e">
        <f t="shared" si="70"/>
        <v>#DIV/0!</v>
      </c>
      <c r="AQ430" s="31" t="e">
        <f t="shared" si="68"/>
        <v>#DIV/0!</v>
      </c>
    </row>
    <row r="431" spans="2:43">
      <c r="B431" s="30" t="s">
        <v>1382</v>
      </c>
      <c r="C431" s="73"/>
      <c r="D431" s="30" t="s">
        <v>1383</v>
      </c>
      <c r="E431" s="30">
        <v>118</v>
      </c>
      <c r="F431" s="30">
        <v>2</v>
      </c>
      <c r="G431" s="67" t="str">
        <f t="shared" si="71"/>
        <v>118-2</v>
      </c>
      <c r="H431" s="2">
        <v>40</v>
      </c>
      <c r="I431" s="2">
        <v>41</v>
      </c>
      <c r="J431" s="68" t="str">
        <f>IF(((VLOOKUP($G431,[4]Depth_Lookup!$A$3:$J$561,9,FALSE))-(I431/100))&gt;=0,"Good","Too Long")</f>
        <v>Good</v>
      </c>
      <c r="K431" s="69">
        <f>(VLOOKUP($G431,Depth_Lookup!$A$3:$J$561,10,FALSE))+(H431/100)</f>
        <v>330.92999999999995</v>
      </c>
      <c r="L431" s="69">
        <f>(VLOOKUP($G431,Depth_Lookup!$A$3:$J$561,10,FALSE))+(I431/100)</f>
        <v>330.94</v>
      </c>
      <c r="M431" s="34" t="s">
        <v>244</v>
      </c>
      <c r="N431" s="1"/>
      <c r="Q431" s="31" t="e">
        <f>VLOOKUP(P431,[4]definitions_list_lookup!$AT$3:$AU$5,2,FALSE)</f>
        <v>#N/A</v>
      </c>
      <c r="R431" s="30">
        <v>0.2</v>
      </c>
      <c r="S431" s="30" t="s">
        <v>158</v>
      </c>
      <c r="T431" s="31">
        <f>VLOOKUP(S431,[4]definitions_list_lookup!$AI$12:$AJ$17,2,FALSE)</f>
        <v>1</v>
      </c>
      <c r="Z431" s="30" t="s">
        <v>244</v>
      </c>
      <c r="AB431" s="30"/>
      <c r="AG431" s="30">
        <v>61</v>
      </c>
      <c r="AH431" s="30">
        <v>270</v>
      </c>
      <c r="AI431" s="30">
        <v>66</v>
      </c>
      <c r="AJ431" s="30">
        <v>0</v>
      </c>
      <c r="AK431" s="30">
        <f t="shared" si="64"/>
        <v>141.22808850852834</v>
      </c>
      <c r="AL431" s="30">
        <f t="shared" si="65"/>
        <v>141.22808850852834</v>
      </c>
      <c r="AM431" s="30">
        <f t="shared" si="69"/>
        <v>19.142928089506</v>
      </c>
      <c r="AN431" s="30">
        <f t="shared" si="66"/>
        <v>231.22808850852834</v>
      </c>
      <c r="AO431" s="30">
        <f t="shared" si="67"/>
        <v>70.857071910494</v>
      </c>
      <c r="AP431" s="31">
        <f t="shared" si="70"/>
        <v>321.22808850852834</v>
      </c>
      <c r="AQ431" s="31">
        <f t="shared" si="68"/>
        <v>70.857071910494</v>
      </c>
    </row>
    <row r="432" spans="2:43" ht="28">
      <c r="B432" s="30" t="s">
        <v>1382</v>
      </c>
      <c r="C432" s="73"/>
      <c r="D432" s="30" t="s">
        <v>1383</v>
      </c>
      <c r="E432" s="30">
        <v>118</v>
      </c>
      <c r="F432" s="30">
        <v>3</v>
      </c>
      <c r="G432" s="67" t="str">
        <f t="shared" si="71"/>
        <v>118-3</v>
      </c>
      <c r="H432" s="2">
        <v>34.5</v>
      </c>
      <c r="I432" s="2">
        <v>41</v>
      </c>
      <c r="J432" s="68" t="str">
        <f>IF(((VLOOKUP($G432,[4]Depth_Lookup!$A$3:$J$561,9,FALSE))-(I432/100))&gt;=0,"Good","Too Long")</f>
        <v>Good</v>
      </c>
      <c r="K432" s="69">
        <f>(VLOOKUP($G432,Depth_Lookup!$A$3:$J$561,10,FALSE))+(H432/100)</f>
        <v>331.39000000000004</v>
      </c>
      <c r="L432" s="69">
        <f>(VLOOKUP($G432,Depth_Lookup!$A$3:$J$561,10,FALSE))+(I432/100)</f>
        <v>331.45500000000004</v>
      </c>
      <c r="M432" s="34" t="s">
        <v>243</v>
      </c>
      <c r="N432" s="1"/>
      <c r="Q432" s="31" t="e">
        <f>VLOOKUP(P432,[4]definitions_list_lookup!$AT$3:$AU$5,2,FALSE)</f>
        <v>#N/A</v>
      </c>
      <c r="R432" s="30">
        <v>6.5</v>
      </c>
      <c r="S432" s="30" t="s">
        <v>159</v>
      </c>
      <c r="T432" s="31">
        <f>VLOOKUP(S432,[4]definitions_list_lookup!$AI$12:$AJ$17,2,FALSE)</f>
        <v>2</v>
      </c>
      <c r="Z432" s="30" t="s">
        <v>243</v>
      </c>
      <c r="AB432" s="30"/>
      <c r="AK432" s="30" t="e">
        <f t="shared" si="64"/>
        <v>#DIV/0!</v>
      </c>
      <c r="AL432" s="30" t="e">
        <f t="shared" si="65"/>
        <v>#DIV/0!</v>
      </c>
      <c r="AM432" s="30" t="e">
        <f t="shared" si="69"/>
        <v>#DIV/0!</v>
      </c>
      <c r="AN432" s="30" t="e">
        <f t="shared" si="66"/>
        <v>#DIV/0!</v>
      </c>
      <c r="AO432" s="30" t="e">
        <f t="shared" si="67"/>
        <v>#DIV/0!</v>
      </c>
      <c r="AP432" s="31" t="e">
        <f t="shared" si="70"/>
        <v>#DIV/0!</v>
      </c>
      <c r="AQ432" s="31" t="e">
        <f t="shared" si="68"/>
        <v>#DIV/0!</v>
      </c>
    </row>
    <row r="433" spans="2:43" ht="28">
      <c r="B433" s="30" t="s">
        <v>1382</v>
      </c>
      <c r="C433" s="73"/>
      <c r="D433" s="30" t="s">
        <v>1383</v>
      </c>
      <c r="E433" s="30">
        <v>118</v>
      </c>
      <c r="F433" s="30">
        <v>4</v>
      </c>
      <c r="G433" s="67" t="str">
        <f t="shared" si="71"/>
        <v>118-4</v>
      </c>
      <c r="H433" s="2">
        <v>14</v>
      </c>
      <c r="I433" s="2">
        <v>87</v>
      </c>
      <c r="J433" s="68" t="str">
        <f>IF(((VLOOKUP($G433,[4]Depth_Lookup!$A$3:$J$561,9,FALSE))-(I433/100))&gt;=0,"Good","Too Long")</f>
        <v>Good</v>
      </c>
      <c r="K433" s="69">
        <f>(VLOOKUP($G433,Depth_Lookup!$A$3:$J$561,10,FALSE))+(H433/100)</f>
        <v>331.89</v>
      </c>
      <c r="L433" s="69">
        <f>(VLOOKUP($G433,Depth_Lookup!$A$3:$J$561,10,FALSE))+(I433/100)</f>
        <v>332.62</v>
      </c>
      <c r="M433" s="34" t="s">
        <v>243</v>
      </c>
      <c r="N433" s="1"/>
      <c r="Q433" s="31" t="e">
        <f>VLOOKUP(P433,[4]definitions_list_lookup!$AT$3:$AU$5,2,FALSE)</f>
        <v>#N/A</v>
      </c>
      <c r="R433" s="30">
        <v>69</v>
      </c>
      <c r="S433" s="30" t="s">
        <v>258</v>
      </c>
      <c r="T433" s="31">
        <f>VLOOKUP(S433,[4]definitions_list_lookup!$AI$12:$AJ$17,2,FALSE)</f>
        <v>3</v>
      </c>
      <c r="Z433" s="30" t="s">
        <v>243</v>
      </c>
      <c r="AB433" s="30" t="s">
        <v>1541</v>
      </c>
      <c r="AK433" s="30" t="e">
        <f t="shared" si="64"/>
        <v>#DIV/0!</v>
      </c>
      <c r="AL433" s="30" t="e">
        <f t="shared" si="65"/>
        <v>#DIV/0!</v>
      </c>
      <c r="AM433" s="30" t="e">
        <f t="shared" si="69"/>
        <v>#DIV/0!</v>
      </c>
      <c r="AN433" s="30" t="e">
        <f t="shared" si="66"/>
        <v>#DIV/0!</v>
      </c>
      <c r="AO433" s="30" t="e">
        <f t="shared" si="67"/>
        <v>#DIV/0!</v>
      </c>
      <c r="AP433" s="31" t="e">
        <f t="shared" si="70"/>
        <v>#DIV/0!</v>
      </c>
      <c r="AQ433" s="31" t="e">
        <f t="shared" si="68"/>
        <v>#DIV/0!</v>
      </c>
    </row>
    <row r="434" spans="2:43" ht="28">
      <c r="B434" s="30" t="s">
        <v>1382</v>
      </c>
      <c r="C434" s="73"/>
      <c r="D434" s="30" t="s">
        <v>1383</v>
      </c>
      <c r="E434" s="30">
        <v>119</v>
      </c>
      <c r="F434" s="30">
        <v>1</v>
      </c>
      <c r="G434" s="67" t="str">
        <f t="shared" si="71"/>
        <v>119-1</v>
      </c>
      <c r="H434" s="2">
        <v>3</v>
      </c>
      <c r="I434" s="2">
        <v>18</v>
      </c>
      <c r="J434" s="68" t="str">
        <f>IF(((VLOOKUP($G434,[4]Depth_Lookup!$A$3:$J$561,9,FALSE))-(I434/100))&gt;=0,"Good","Too Long")</f>
        <v>Good</v>
      </c>
      <c r="K434" s="69">
        <f>(VLOOKUP($G434,Depth_Lookup!$A$3:$J$561,10,FALSE))+(H434/100)</f>
        <v>332.72999999999996</v>
      </c>
      <c r="L434" s="69">
        <f>(VLOOKUP($G434,Depth_Lookup!$A$3:$J$561,10,FALSE))+(I434/100)</f>
        <v>332.88</v>
      </c>
      <c r="M434" s="34" t="s">
        <v>243</v>
      </c>
      <c r="N434" s="1"/>
      <c r="Q434" s="31" t="e">
        <f>VLOOKUP(P434,[4]definitions_list_lookup!$AT$3:$AU$5,2,FALSE)</f>
        <v>#N/A</v>
      </c>
      <c r="R434" s="30">
        <v>15</v>
      </c>
      <c r="S434" s="30" t="s">
        <v>258</v>
      </c>
      <c r="T434" s="31">
        <f>VLOOKUP(S434,[4]definitions_list_lookup!$AI$12:$AJ$17,2,FALSE)</f>
        <v>3</v>
      </c>
      <c r="Z434" s="30" t="s">
        <v>243</v>
      </c>
      <c r="AB434" s="30" t="s">
        <v>1541</v>
      </c>
      <c r="AK434" s="30" t="e">
        <f t="shared" si="64"/>
        <v>#DIV/0!</v>
      </c>
      <c r="AL434" s="30" t="e">
        <f t="shared" si="65"/>
        <v>#DIV/0!</v>
      </c>
      <c r="AM434" s="30" t="e">
        <f t="shared" si="69"/>
        <v>#DIV/0!</v>
      </c>
      <c r="AN434" s="30" t="e">
        <f t="shared" si="66"/>
        <v>#DIV/0!</v>
      </c>
      <c r="AO434" s="30" t="e">
        <f t="shared" si="67"/>
        <v>#DIV/0!</v>
      </c>
      <c r="AP434" s="31" t="e">
        <f t="shared" si="70"/>
        <v>#DIV/0!</v>
      </c>
      <c r="AQ434" s="31" t="e">
        <f t="shared" si="68"/>
        <v>#DIV/0!</v>
      </c>
    </row>
    <row r="435" spans="2:43">
      <c r="B435" s="30" t="s">
        <v>1382</v>
      </c>
      <c r="C435" s="73"/>
      <c r="D435" s="30" t="s">
        <v>1383</v>
      </c>
      <c r="E435" s="30">
        <v>119</v>
      </c>
      <c r="F435" s="30">
        <v>2</v>
      </c>
      <c r="G435" s="67" t="str">
        <f t="shared" si="71"/>
        <v>119-2</v>
      </c>
      <c r="H435" s="2">
        <v>14</v>
      </c>
      <c r="I435" s="2">
        <v>14.7</v>
      </c>
      <c r="J435" s="68" t="str">
        <f>IF(((VLOOKUP($G435,[4]Depth_Lookup!$A$3:$J$561,9,FALSE))-(I435/100))&gt;=0,"Good","Too Long")</f>
        <v>Good</v>
      </c>
      <c r="K435" s="69">
        <f>(VLOOKUP($G435,Depth_Lookup!$A$3:$J$561,10,FALSE))+(H435/100)</f>
        <v>333.65</v>
      </c>
      <c r="L435" s="69">
        <f>(VLOOKUP($G435,Depth_Lookup!$A$3:$J$561,10,FALSE))+(I435/100)</f>
        <v>333.65699999999998</v>
      </c>
      <c r="M435" s="34" t="s">
        <v>244</v>
      </c>
      <c r="N435" s="1"/>
      <c r="Q435" s="31" t="e">
        <f>VLOOKUP(P435,[4]definitions_list_lookup!$AT$3:$AU$5,2,FALSE)</f>
        <v>#N/A</v>
      </c>
      <c r="R435" s="30">
        <v>0.5</v>
      </c>
      <c r="S435" s="30" t="s">
        <v>158</v>
      </c>
      <c r="T435" s="31">
        <f>VLOOKUP(S435,[4]definitions_list_lookup!$AI$12:$AJ$17,2,FALSE)</f>
        <v>1</v>
      </c>
      <c r="X435" s="30">
        <v>1.5</v>
      </c>
      <c r="Y435" s="30" t="s">
        <v>1389</v>
      </c>
      <c r="Z435" s="30" t="s">
        <v>244</v>
      </c>
      <c r="AB435" s="30"/>
      <c r="AG435" s="30">
        <v>49</v>
      </c>
      <c r="AH435" s="30">
        <v>270</v>
      </c>
      <c r="AI435" s="30">
        <v>39</v>
      </c>
      <c r="AJ435" s="30">
        <v>0</v>
      </c>
      <c r="AK435" s="30">
        <f t="shared" si="64"/>
        <v>125.14303696030532</v>
      </c>
      <c r="AL435" s="30">
        <f t="shared" si="65"/>
        <v>125.14303696030532</v>
      </c>
      <c r="AM435" s="30">
        <f t="shared" si="69"/>
        <v>35.406396547753069</v>
      </c>
      <c r="AN435" s="30">
        <f t="shared" si="66"/>
        <v>215.14303696030532</v>
      </c>
      <c r="AO435" s="30">
        <f t="shared" si="67"/>
        <v>54.593603452246931</v>
      </c>
      <c r="AP435" s="31">
        <f t="shared" si="70"/>
        <v>305.14303696030532</v>
      </c>
      <c r="AQ435" s="31">
        <f t="shared" si="68"/>
        <v>54.593603452246931</v>
      </c>
    </row>
    <row r="436" spans="2:43">
      <c r="B436" s="30" t="s">
        <v>1382</v>
      </c>
      <c r="C436" s="73"/>
      <c r="D436" s="30" t="s">
        <v>1383</v>
      </c>
      <c r="E436" s="30">
        <v>119</v>
      </c>
      <c r="F436" s="30">
        <v>2</v>
      </c>
      <c r="G436" s="67" t="str">
        <f t="shared" si="71"/>
        <v>119-2</v>
      </c>
      <c r="H436" s="2">
        <v>71</v>
      </c>
      <c r="I436" s="2">
        <v>76</v>
      </c>
      <c r="J436" s="68" t="str">
        <f>IF(((VLOOKUP($G436,[4]Depth_Lookup!$A$3:$J$561,9,FALSE))-(I436/100))&gt;=0,"Good","Too Long")</f>
        <v>Good</v>
      </c>
      <c r="K436" s="69">
        <f>(VLOOKUP($G436,Depth_Lookup!$A$3:$J$561,10,FALSE))+(H436/100)</f>
        <v>334.21999999999997</v>
      </c>
      <c r="L436" s="69">
        <f>(VLOOKUP($G436,Depth_Lookup!$A$3:$J$561,10,FALSE))+(I436/100)</f>
        <v>334.27</v>
      </c>
      <c r="M436" s="34" t="s">
        <v>1381</v>
      </c>
      <c r="N436" s="1" t="s">
        <v>155</v>
      </c>
      <c r="O436" s="30" t="s">
        <v>153</v>
      </c>
      <c r="P436" s="30" t="s">
        <v>201</v>
      </c>
      <c r="Q436" s="31">
        <f>VLOOKUP(P436,[4]definitions_list_lookup!$AT$3:$AU$5,2,FALSE)</f>
        <v>0</v>
      </c>
      <c r="R436" s="30">
        <v>2</v>
      </c>
      <c r="S436" s="30" t="s">
        <v>259</v>
      </c>
      <c r="T436" s="31">
        <f>VLOOKUP(S436,[4]definitions_list_lookup!$AI$12:$AJ$17,2,FALSE)</f>
        <v>4</v>
      </c>
      <c r="AB436" s="30"/>
      <c r="AG436" s="30">
        <v>51</v>
      </c>
      <c r="AH436" s="30">
        <v>90</v>
      </c>
      <c r="AI436" s="30">
        <v>39</v>
      </c>
      <c r="AJ436" s="30">
        <v>0</v>
      </c>
      <c r="AK436" s="30">
        <f t="shared" si="64"/>
        <v>-123.25486643024476</v>
      </c>
      <c r="AL436" s="30">
        <f t="shared" si="65"/>
        <v>236.74513356975524</v>
      </c>
      <c r="AM436" s="30">
        <f t="shared" si="69"/>
        <v>34.104814828611033</v>
      </c>
      <c r="AN436" s="30">
        <f t="shared" si="66"/>
        <v>326.74513356975524</v>
      </c>
      <c r="AO436" s="30">
        <f t="shared" si="67"/>
        <v>55.895185171388967</v>
      </c>
      <c r="AP436" s="31">
        <f t="shared" si="70"/>
        <v>56.745133569755239</v>
      </c>
      <c r="AQ436" s="31">
        <f t="shared" si="68"/>
        <v>55.895185171388967</v>
      </c>
    </row>
    <row r="437" spans="2:43">
      <c r="B437" s="30" t="s">
        <v>1382</v>
      </c>
      <c r="C437" s="73"/>
      <c r="D437" s="30" t="s">
        <v>1383</v>
      </c>
      <c r="E437" s="30">
        <v>119</v>
      </c>
      <c r="F437" s="30">
        <v>3</v>
      </c>
      <c r="G437" s="67" t="str">
        <f t="shared" si="71"/>
        <v>119-3</v>
      </c>
      <c r="H437" s="2">
        <v>8.1999999999999993</v>
      </c>
      <c r="I437" s="2">
        <v>8.5</v>
      </c>
      <c r="J437" s="68" t="str">
        <f>IF(((VLOOKUP($G437,[4]Depth_Lookup!$A$3:$J$561,9,FALSE))-(I437/100))&gt;=0,"Good","Too Long")</f>
        <v>Good</v>
      </c>
      <c r="K437" s="69">
        <f>(VLOOKUP($G437,Depth_Lookup!$A$3:$J$561,10,FALSE))+(H437/100)</f>
        <v>334.35199999999998</v>
      </c>
      <c r="L437" s="69">
        <f>(VLOOKUP($G437,Depth_Lookup!$A$3:$J$561,10,FALSE))+(I437/100)</f>
        <v>334.35499999999996</v>
      </c>
      <c r="M437" s="34" t="s">
        <v>244</v>
      </c>
      <c r="N437" s="1"/>
      <c r="Q437" s="31" t="e">
        <f>VLOOKUP(P437,[4]definitions_list_lookup!$AT$3:$AU$5,2,FALSE)</f>
        <v>#N/A</v>
      </c>
      <c r="R437" s="30">
        <v>0.1</v>
      </c>
      <c r="S437" s="30" t="s">
        <v>158</v>
      </c>
      <c r="T437" s="31">
        <f>VLOOKUP(S437,[4]definitions_list_lookup!$AI$12:$AJ$17,2,FALSE)</f>
        <v>1</v>
      </c>
      <c r="X437" s="30">
        <v>0.6</v>
      </c>
      <c r="Y437" s="30" t="s">
        <v>1389</v>
      </c>
      <c r="Z437" s="30" t="s">
        <v>244</v>
      </c>
      <c r="AB437" s="30"/>
      <c r="AG437" s="30">
        <v>42</v>
      </c>
      <c r="AH437" s="30">
        <v>270</v>
      </c>
      <c r="AI437" s="30">
        <v>53</v>
      </c>
      <c r="AJ437" s="30">
        <v>0</v>
      </c>
      <c r="AK437" s="30">
        <f t="shared" si="64"/>
        <v>145.84298559984018</v>
      </c>
      <c r="AL437" s="30">
        <f t="shared" si="65"/>
        <v>145.84298559984018</v>
      </c>
      <c r="AM437" s="30">
        <f t="shared" si="69"/>
        <v>31.946324650766133</v>
      </c>
      <c r="AN437" s="30">
        <f t="shared" si="66"/>
        <v>235.84298559984018</v>
      </c>
      <c r="AO437" s="30">
        <f t="shared" si="67"/>
        <v>58.05367534923387</v>
      </c>
      <c r="AP437" s="31">
        <f t="shared" si="70"/>
        <v>325.84298559984018</v>
      </c>
      <c r="AQ437" s="31">
        <f t="shared" si="68"/>
        <v>58.05367534923387</v>
      </c>
    </row>
    <row r="438" spans="2:43">
      <c r="B438" s="30" t="s">
        <v>1382</v>
      </c>
      <c r="C438" s="73"/>
      <c r="D438" s="30" t="s">
        <v>1383</v>
      </c>
      <c r="E438" s="30">
        <v>119</v>
      </c>
      <c r="F438" s="30">
        <v>3</v>
      </c>
      <c r="G438" s="67" t="str">
        <f t="shared" si="71"/>
        <v>119-3</v>
      </c>
      <c r="H438" s="2">
        <v>33</v>
      </c>
      <c r="I438" s="2">
        <v>38</v>
      </c>
      <c r="J438" s="68" t="str">
        <f>IF(((VLOOKUP($G438,[4]Depth_Lookup!$A$3:$J$561,9,FALSE))-(I438/100))&gt;=0,"Good","Too Long")</f>
        <v>Good</v>
      </c>
      <c r="K438" s="69">
        <f>(VLOOKUP($G438,Depth_Lookup!$A$3:$J$561,10,FALSE))+(H438/100)</f>
        <v>334.59999999999997</v>
      </c>
      <c r="L438" s="69">
        <f>(VLOOKUP($G438,Depth_Lookup!$A$3:$J$561,10,FALSE))+(I438/100)</f>
        <v>334.65</v>
      </c>
      <c r="M438" s="34" t="s">
        <v>242</v>
      </c>
      <c r="N438" s="1" t="s">
        <v>155</v>
      </c>
      <c r="O438" s="30" t="s">
        <v>153</v>
      </c>
      <c r="P438" s="30" t="s">
        <v>202</v>
      </c>
      <c r="Q438" s="31">
        <f>VLOOKUP(P438,[4]definitions_list_lookup!$AT$3:$AU$5,2,FALSE)</f>
        <v>1</v>
      </c>
      <c r="R438" s="30">
        <v>4.5</v>
      </c>
      <c r="S438" s="30" t="s">
        <v>258</v>
      </c>
      <c r="T438" s="31">
        <f>VLOOKUP(S438,[4]definitions_list_lookup!$AI$12:$AJ$17,2,FALSE)</f>
        <v>3</v>
      </c>
      <c r="Z438" s="30" t="s">
        <v>242</v>
      </c>
      <c r="AA438" s="30" t="s">
        <v>166</v>
      </c>
      <c r="AB438" s="30"/>
      <c r="AG438" s="30">
        <v>43</v>
      </c>
      <c r="AH438" s="30">
        <v>90</v>
      </c>
      <c r="AI438" s="30">
        <v>34</v>
      </c>
      <c r="AJ438" s="30">
        <v>0</v>
      </c>
      <c r="AK438" s="30">
        <f t="shared" si="64"/>
        <v>-125.87903682362474</v>
      </c>
      <c r="AL438" s="30">
        <f t="shared" si="65"/>
        <v>234.12096317637526</v>
      </c>
      <c r="AM438" s="30">
        <f t="shared" si="69"/>
        <v>40.987158237482006</v>
      </c>
      <c r="AN438" s="30">
        <f t="shared" si="66"/>
        <v>324.12096317637526</v>
      </c>
      <c r="AO438" s="30">
        <f t="shared" si="67"/>
        <v>49.012841762517994</v>
      </c>
      <c r="AP438" s="31">
        <f t="shared" si="70"/>
        <v>54.120963176375255</v>
      </c>
      <c r="AQ438" s="31">
        <f t="shared" si="68"/>
        <v>49.012841762517994</v>
      </c>
    </row>
    <row r="439" spans="2:43">
      <c r="B439" s="30" t="s">
        <v>1382</v>
      </c>
      <c r="C439" s="73"/>
      <c r="D439" s="30" t="s">
        <v>1383</v>
      </c>
      <c r="E439" s="30">
        <v>119</v>
      </c>
      <c r="F439" s="30">
        <v>4</v>
      </c>
      <c r="G439" s="67" t="str">
        <f t="shared" si="71"/>
        <v>119-4</v>
      </c>
      <c r="H439" s="2">
        <v>10</v>
      </c>
      <c r="I439" s="2">
        <v>10.5</v>
      </c>
      <c r="J439" s="68" t="str">
        <f>IF(((VLOOKUP($G439,[4]Depth_Lookup!$A$3:$J$561,9,FALSE))-(I439/100))&gt;=0,"Good","Too Long")</f>
        <v>Good</v>
      </c>
      <c r="K439" s="69">
        <f>(VLOOKUP($G439,Depth_Lookup!$A$3:$J$561,10,FALSE))+(H439/100)</f>
        <v>335.28000000000003</v>
      </c>
      <c r="L439" s="69">
        <f>(VLOOKUP($G439,Depth_Lookup!$A$3:$J$561,10,FALSE))+(I439/100)</f>
        <v>335.28500000000003</v>
      </c>
      <c r="M439" s="34" t="s">
        <v>244</v>
      </c>
      <c r="N439" s="1"/>
      <c r="Q439" s="31" t="e">
        <f>VLOOKUP(P439,[4]definitions_list_lookup!$AT$3:$AU$5,2,FALSE)</f>
        <v>#N/A</v>
      </c>
      <c r="R439" s="30">
        <v>0.2</v>
      </c>
      <c r="S439" s="30" t="s">
        <v>158</v>
      </c>
      <c r="T439" s="31">
        <f>VLOOKUP(S439,[4]definitions_list_lookup!$AI$12:$AJ$17,2,FALSE)</f>
        <v>1</v>
      </c>
      <c r="X439" s="30">
        <v>2</v>
      </c>
      <c r="Y439" s="30" t="s">
        <v>1388</v>
      </c>
      <c r="Z439" s="30" t="s">
        <v>244</v>
      </c>
      <c r="AB439" s="30"/>
      <c r="AG439" s="30">
        <v>14</v>
      </c>
      <c r="AH439" s="30">
        <v>90</v>
      </c>
      <c r="AI439" s="30">
        <v>47</v>
      </c>
      <c r="AJ439" s="30">
        <v>0</v>
      </c>
      <c r="AK439" s="30">
        <f t="shared" si="64"/>
        <v>-166.91115175259705</v>
      </c>
      <c r="AL439" s="30">
        <f t="shared" si="65"/>
        <v>193.08884824740295</v>
      </c>
      <c r="AM439" s="30">
        <f t="shared" si="69"/>
        <v>42.248504261953201</v>
      </c>
      <c r="AN439" s="30">
        <f t="shared" si="66"/>
        <v>283.08884824740295</v>
      </c>
      <c r="AO439" s="30">
        <f t="shared" si="67"/>
        <v>47.751495738046799</v>
      </c>
      <c r="AP439" s="31">
        <f t="shared" si="70"/>
        <v>13.08884824740295</v>
      </c>
      <c r="AQ439" s="31">
        <f t="shared" si="68"/>
        <v>47.751495738046799</v>
      </c>
    </row>
    <row r="440" spans="2:43">
      <c r="B440" s="30" t="s">
        <v>1382</v>
      </c>
      <c r="C440" s="73"/>
      <c r="D440" s="30" t="s">
        <v>1383</v>
      </c>
      <c r="E440" s="30">
        <v>121</v>
      </c>
      <c r="F440" s="30">
        <v>1</v>
      </c>
      <c r="G440" s="67" t="str">
        <f t="shared" si="71"/>
        <v>121-1</v>
      </c>
      <c r="H440" s="2">
        <v>5</v>
      </c>
      <c r="I440" s="2">
        <v>5.5</v>
      </c>
      <c r="J440" s="68" t="str">
        <f>IF(((VLOOKUP($G440,[4]Depth_Lookup!$A$3:$J$561,9,FALSE))-(I440/100))&gt;=0,"Good","Too Long")</f>
        <v>Good</v>
      </c>
      <c r="K440" s="69">
        <f>(VLOOKUP($G440,Depth_Lookup!$A$3:$J$561,10,FALSE))+(H440/100)</f>
        <v>338.75</v>
      </c>
      <c r="L440" s="69">
        <f>(VLOOKUP($G440,Depth_Lookup!$A$3:$J$561,10,FALSE))+(I440/100)</f>
        <v>338.755</v>
      </c>
      <c r="M440" s="34" t="s">
        <v>246</v>
      </c>
      <c r="N440" s="1"/>
      <c r="Q440" s="31" t="e">
        <f>VLOOKUP(P440,[4]definitions_list_lookup!$AT$3:$AU$5,2,FALSE)</f>
        <v>#N/A</v>
      </c>
      <c r="R440" s="30">
        <v>0.1</v>
      </c>
      <c r="S440" s="30" t="s">
        <v>158</v>
      </c>
      <c r="T440" s="31">
        <f>VLOOKUP(S440,[4]definitions_list_lookup!$AI$12:$AJ$17,2,FALSE)</f>
        <v>1</v>
      </c>
      <c r="X440" s="30">
        <v>0.6</v>
      </c>
      <c r="Y440" s="30" t="s">
        <v>1388</v>
      </c>
      <c r="Z440" s="30" t="s">
        <v>246</v>
      </c>
      <c r="AB440" s="30"/>
      <c r="AG440" s="30">
        <v>65</v>
      </c>
      <c r="AH440" s="30">
        <v>90</v>
      </c>
      <c r="AI440" s="30">
        <v>55</v>
      </c>
      <c r="AJ440" s="30">
        <v>180</v>
      </c>
      <c r="AK440" s="30">
        <f t="shared" si="64"/>
        <v>-56.338117252017327</v>
      </c>
      <c r="AL440" s="30">
        <f t="shared" si="65"/>
        <v>303.66188274798265</v>
      </c>
      <c r="AM440" s="30">
        <f t="shared" si="69"/>
        <v>21.212159884614962</v>
      </c>
      <c r="AN440" s="30">
        <f t="shared" si="66"/>
        <v>33.661882747982673</v>
      </c>
      <c r="AO440" s="30">
        <f t="shared" si="67"/>
        <v>68.787840115385038</v>
      </c>
      <c r="AP440" s="31">
        <f t="shared" si="70"/>
        <v>123.66188274798265</v>
      </c>
      <c r="AQ440" s="31">
        <f t="shared" si="68"/>
        <v>68.787840115385038</v>
      </c>
    </row>
    <row r="441" spans="2:43" ht="42">
      <c r="B441" s="30" t="s">
        <v>1382</v>
      </c>
      <c r="C441" s="73"/>
      <c r="D441" s="30" t="s">
        <v>1383</v>
      </c>
      <c r="E441" s="30">
        <v>121</v>
      </c>
      <c r="F441" s="30">
        <v>1</v>
      </c>
      <c r="G441" s="67" t="str">
        <f t="shared" si="71"/>
        <v>121-1</v>
      </c>
      <c r="H441" s="2">
        <v>26.1</v>
      </c>
      <c r="I441" s="2">
        <v>27.5</v>
      </c>
      <c r="J441" s="68" t="str">
        <f>IF(((VLOOKUP($G441,[4]Depth_Lookup!$A$3:$J$561,9,FALSE))-(I441/100))&gt;=0,"Good","Too Long")</f>
        <v>Good</v>
      </c>
      <c r="K441" s="69">
        <f>(VLOOKUP($G441,Depth_Lookup!$A$3:$J$561,10,FALSE))+(H441/100)</f>
        <v>338.96100000000001</v>
      </c>
      <c r="L441" s="69">
        <f>(VLOOKUP($G441,Depth_Lookup!$A$3:$J$561,10,FALSE))+(I441/100)</f>
        <v>338.97499999999997</v>
      </c>
      <c r="M441" s="34" t="s">
        <v>1381</v>
      </c>
      <c r="N441" s="1" t="s">
        <v>263</v>
      </c>
      <c r="Q441" s="31" t="e">
        <f>VLOOKUP(P441,[4]definitions_list_lookup!$AT$3:$AU$5,2,FALSE)</f>
        <v>#N/A</v>
      </c>
      <c r="R441" s="30">
        <v>1</v>
      </c>
      <c r="S441" s="30" t="s">
        <v>259</v>
      </c>
      <c r="T441" s="31">
        <f>VLOOKUP(S441,[4]definitions_list_lookup!$AI$12:$AJ$17,2,FALSE)</f>
        <v>4</v>
      </c>
      <c r="AB441" s="30"/>
      <c r="AG441" s="30">
        <v>38</v>
      </c>
      <c r="AH441" s="30">
        <v>90</v>
      </c>
      <c r="AI441" s="30">
        <v>16</v>
      </c>
      <c r="AJ441" s="30">
        <v>0</v>
      </c>
      <c r="AK441" s="30">
        <f t="shared" si="64"/>
        <v>-110.15401324414503</v>
      </c>
      <c r="AL441" s="30">
        <f t="shared" si="65"/>
        <v>249.84598675585497</v>
      </c>
      <c r="AM441" s="30">
        <f t="shared" si="69"/>
        <v>50.23128181627068</v>
      </c>
      <c r="AN441" s="30">
        <f t="shared" si="66"/>
        <v>339.84598675585494</v>
      </c>
      <c r="AO441" s="30">
        <f t="shared" si="67"/>
        <v>39.76871818372932</v>
      </c>
      <c r="AP441" s="31">
        <f t="shared" si="70"/>
        <v>69.845986755854966</v>
      </c>
      <c r="AQ441" s="31">
        <f t="shared" si="68"/>
        <v>39.76871818372932</v>
      </c>
    </row>
    <row r="442" spans="2:43">
      <c r="B442" s="30" t="s">
        <v>1382</v>
      </c>
      <c r="C442" s="73"/>
      <c r="D442" s="30" t="s">
        <v>1383</v>
      </c>
      <c r="E442" s="30">
        <v>121</v>
      </c>
      <c r="F442" s="30">
        <v>3</v>
      </c>
      <c r="G442" s="67" t="str">
        <f t="shared" si="71"/>
        <v>121-3</v>
      </c>
      <c r="H442" s="2">
        <v>80</v>
      </c>
      <c r="I442" s="2">
        <v>80.400000000000006</v>
      </c>
      <c r="J442" s="68" t="str">
        <f>IF(((VLOOKUP($G442,[4]Depth_Lookup!$A$3:$J$561,9,FALSE))-(I442/100))&gt;=0,"Good","Too Long")</f>
        <v>Good</v>
      </c>
      <c r="K442" s="69">
        <f>(VLOOKUP($G442,Depth_Lookup!$A$3:$J$561,10,FALSE))+(H442/100)</f>
        <v>341.15000000000003</v>
      </c>
      <c r="L442" s="69">
        <f>(VLOOKUP($G442,Depth_Lookup!$A$3:$J$561,10,FALSE))+(I442/100)</f>
        <v>341.154</v>
      </c>
      <c r="M442" s="34" t="s">
        <v>244</v>
      </c>
      <c r="N442" s="1"/>
      <c r="Q442" s="31" t="e">
        <f>VLOOKUP(P442,[4]definitions_list_lookup!$AT$3:$AU$5,2,FALSE)</f>
        <v>#N/A</v>
      </c>
      <c r="R442" s="30">
        <v>0.3</v>
      </c>
      <c r="S442" s="30" t="s">
        <v>158</v>
      </c>
      <c r="T442" s="31">
        <f>VLOOKUP(S442,[4]definitions_list_lookup!$AI$12:$AJ$17,2,FALSE)</f>
        <v>1</v>
      </c>
      <c r="Z442" s="30" t="s">
        <v>244</v>
      </c>
      <c r="AB442" s="30" t="s">
        <v>1542</v>
      </c>
      <c r="AG442" s="30">
        <v>29</v>
      </c>
      <c r="AH442" s="30">
        <v>270</v>
      </c>
      <c r="AI442" s="30">
        <v>55</v>
      </c>
      <c r="AJ442" s="30">
        <v>0</v>
      </c>
      <c r="AK442" s="30">
        <f t="shared" si="64"/>
        <v>158.78720477084147</v>
      </c>
      <c r="AL442" s="30">
        <f t="shared" si="65"/>
        <v>158.78720477084147</v>
      </c>
      <c r="AM442" s="30">
        <f t="shared" si="69"/>
        <v>33.13503954901833</v>
      </c>
      <c r="AN442" s="30">
        <f t="shared" si="66"/>
        <v>248.78720477084147</v>
      </c>
      <c r="AO442" s="30">
        <f t="shared" si="67"/>
        <v>56.86496045098167</v>
      </c>
      <c r="AP442" s="31">
        <f t="shared" si="70"/>
        <v>338.78720477084147</v>
      </c>
      <c r="AQ442" s="31">
        <f t="shared" si="68"/>
        <v>56.86496045098167</v>
      </c>
    </row>
    <row r="443" spans="2:43">
      <c r="B443" s="30" t="s">
        <v>1382</v>
      </c>
      <c r="C443" s="73"/>
      <c r="D443" s="30" t="s">
        <v>1383</v>
      </c>
      <c r="E443" s="30">
        <v>121</v>
      </c>
      <c r="F443" s="30">
        <v>4</v>
      </c>
      <c r="G443" s="67" t="str">
        <f t="shared" si="71"/>
        <v>121-4</v>
      </c>
      <c r="H443" s="2">
        <v>17.399999999999999</v>
      </c>
      <c r="I443" s="2">
        <v>20</v>
      </c>
      <c r="J443" s="68" t="str">
        <f>IF(((VLOOKUP($G443,[4]Depth_Lookup!$A$3:$J$561,9,FALSE))-(I443/100))&gt;=0,"Good","Too Long")</f>
        <v>Good</v>
      </c>
      <c r="K443" s="69">
        <f>(VLOOKUP($G443,Depth_Lookup!$A$3:$J$561,10,FALSE))+(H443/100)</f>
        <v>341.42399999999998</v>
      </c>
      <c r="L443" s="69">
        <f>(VLOOKUP($G443,Depth_Lookup!$A$3:$J$561,10,FALSE))+(I443/100)</f>
        <v>341.45</v>
      </c>
      <c r="M443" s="34" t="s">
        <v>1381</v>
      </c>
      <c r="N443" s="1"/>
      <c r="Q443" s="31" t="e">
        <f>VLOOKUP(P443,[4]definitions_list_lookup!$AT$3:$AU$5,2,FALSE)</f>
        <v>#N/A</v>
      </c>
      <c r="R443" s="30">
        <v>2.4</v>
      </c>
      <c r="S443" s="30" t="s">
        <v>258</v>
      </c>
      <c r="T443" s="31">
        <f>VLOOKUP(S443,[4]definitions_list_lookup!$AI$12:$AJ$17,2,FALSE)</f>
        <v>3</v>
      </c>
      <c r="AB443" s="30"/>
      <c r="AG443" s="30">
        <v>79</v>
      </c>
      <c r="AH443" s="30">
        <v>270</v>
      </c>
      <c r="AI443" s="30">
        <v>26</v>
      </c>
      <c r="AJ443" s="30">
        <v>0</v>
      </c>
      <c r="AK443" s="30">
        <f t="shared" si="64"/>
        <v>95.415774265234063</v>
      </c>
      <c r="AL443" s="30">
        <f t="shared" si="65"/>
        <v>95.415774265234063</v>
      </c>
      <c r="AM443" s="30">
        <f t="shared" si="69"/>
        <v>10.952086156341796</v>
      </c>
      <c r="AN443" s="30">
        <f t="shared" si="66"/>
        <v>185.41577426523406</v>
      </c>
      <c r="AO443" s="30">
        <f t="shared" si="67"/>
        <v>79.047913843658208</v>
      </c>
      <c r="AP443" s="31">
        <f t="shared" si="70"/>
        <v>275.41577426523406</v>
      </c>
      <c r="AQ443" s="31">
        <f t="shared" si="68"/>
        <v>79.047913843658208</v>
      </c>
    </row>
    <row r="444" spans="2:43">
      <c r="B444" s="30" t="s">
        <v>1382</v>
      </c>
      <c r="C444" s="73"/>
      <c r="D444" s="30" t="s">
        <v>1383</v>
      </c>
      <c r="E444" s="30">
        <v>122</v>
      </c>
      <c r="F444" s="30">
        <v>1</v>
      </c>
      <c r="G444" s="67" t="str">
        <f t="shared" si="71"/>
        <v>122-1</v>
      </c>
      <c r="H444" s="2">
        <v>19</v>
      </c>
      <c r="I444" s="2">
        <v>24.5</v>
      </c>
      <c r="J444" s="68" t="str">
        <f>IF(((VLOOKUP($G444,[4]Depth_Lookup!$A$3:$J$561,9,FALSE))-(I444/100))&gt;=0,"Good","Too Long")</f>
        <v>Good</v>
      </c>
      <c r="K444" s="69">
        <f>(VLOOKUP($G444,Depth_Lookup!$A$3:$J$561,10,FALSE))+(H444/100)</f>
        <v>341.89</v>
      </c>
      <c r="L444" s="69">
        <f>(VLOOKUP($G444,Depth_Lookup!$A$3:$J$561,10,FALSE))+(I444/100)</f>
        <v>341.94499999999999</v>
      </c>
      <c r="M444" s="34" t="s">
        <v>242</v>
      </c>
      <c r="N444" s="1" t="s">
        <v>155</v>
      </c>
      <c r="O444" s="30" t="s">
        <v>153</v>
      </c>
      <c r="P444" s="30" t="s">
        <v>202</v>
      </c>
      <c r="Q444" s="31">
        <f>VLOOKUP(P444,[4]definitions_list_lookup!$AT$3:$AU$5,2,FALSE)</f>
        <v>1</v>
      </c>
      <c r="R444" s="30">
        <v>2.6</v>
      </c>
      <c r="S444" s="30" t="s">
        <v>258</v>
      </c>
      <c r="T444" s="31">
        <f>VLOOKUP(S444,[4]definitions_list_lookup!$AI$12:$AJ$17,2,FALSE)</f>
        <v>3</v>
      </c>
      <c r="Z444" s="30" t="s">
        <v>242</v>
      </c>
      <c r="AB444" s="30"/>
      <c r="AG444" s="30">
        <v>51</v>
      </c>
      <c r="AH444" s="30">
        <v>270</v>
      </c>
      <c r="AI444" s="30">
        <v>6</v>
      </c>
      <c r="AJ444" s="30">
        <v>0</v>
      </c>
      <c r="AK444" s="30">
        <f t="shared" si="64"/>
        <v>94.864818683886483</v>
      </c>
      <c r="AL444" s="30">
        <f t="shared" si="65"/>
        <v>94.864818683886483</v>
      </c>
      <c r="AM444" s="30">
        <f t="shared" si="69"/>
        <v>38.898908702128395</v>
      </c>
      <c r="AN444" s="30">
        <f t="shared" si="66"/>
        <v>184.86481868388648</v>
      </c>
      <c r="AO444" s="30">
        <f t="shared" si="67"/>
        <v>51.101091297871605</v>
      </c>
      <c r="AP444" s="31">
        <f t="shared" si="70"/>
        <v>274.86481868388648</v>
      </c>
      <c r="AQ444" s="31">
        <f t="shared" si="68"/>
        <v>51.101091297871605</v>
      </c>
    </row>
    <row r="445" spans="2:43" ht="28">
      <c r="B445" s="30" t="s">
        <v>1382</v>
      </c>
      <c r="C445" s="73"/>
      <c r="D445" s="30" t="s">
        <v>1383</v>
      </c>
      <c r="E445" s="30">
        <v>122</v>
      </c>
      <c r="F445" s="30">
        <v>1</v>
      </c>
      <c r="G445" s="67" t="str">
        <f t="shared" si="71"/>
        <v>122-1</v>
      </c>
      <c r="H445" s="2">
        <v>53</v>
      </c>
      <c r="I445" s="2">
        <v>58</v>
      </c>
      <c r="J445" s="68" t="str">
        <f>IF(((VLOOKUP($G445,[4]Depth_Lookup!$A$3:$J$561,9,FALSE))-(I445/100))&gt;=0,"Good","Too Long")</f>
        <v>Good</v>
      </c>
      <c r="K445" s="69">
        <f>(VLOOKUP($G445,Depth_Lookup!$A$3:$J$561,10,FALSE))+(H445/100)</f>
        <v>342.22999999999996</v>
      </c>
      <c r="L445" s="69">
        <f>(VLOOKUP($G445,Depth_Lookup!$A$3:$J$561,10,FALSE))+(I445/100)</f>
        <v>342.28</v>
      </c>
      <c r="M445" s="34" t="s">
        <v>243</v>
      </c>
      <c r="N445" s="1"/>
      <c r="Q445" s="31" t="e">
        <f>VLOOKUP(P445,[4]definitions_list_lookup!$AT$3:$AU$5,2,FALSE)</f>
        <v>#N/A</v>
      </c>
      <c r="R445" s="30">
        <v>2</v>
      </c>
      <c r="S445" s="30" t="s">
        <v>159</v>
      </c>
      <c r="T445" s="31">
        <f>VLOOKUP(S445,[4]definitions_list_lookup!$AI$12:$AJ$17,2,FALSE)</f>
        <v>2</v>
      </c>
      <c r="Z445" s="30" t="s">
        <v>243</v>
      </c>
      <c r="AB445" s="30"/>
      <c r="AG445" s="30">
        <v>69</v>
      </c>
      <c r="AH445" s="30">
        <v>270</v>
      </c>
      <c r="AI445" s="30">
        <v>58</v>
      </c>
      <c r="AJ445" s="30">
        <v>0</v>
      </c>
      <c r="AK445" s="30">
        <f t="shared" si="64"/>
        <v>121.56285826230516</v>
      </c>
      <c r="AL445" s="30">
        <f t="shared" si="65"/>
        <v>121.56285826230516</v>
      </c>
      <c r="AM445" s="30">
        <f t="shared" si="69"/>
        <v>18.11176423948428</v>
      </c>
      <c r="AN445" s="30">
        <f t="shared" si="66"/>
        <v>211.56285826230516</v>
      </c>
      <c r="AO445" s="30">
        <f t="shared" si="67"/>
        <v>71.888235760515727</v>
      </c>
      <c r="AP445" s="31">
        <f t="shared" si="70"/>
        <v>301.56285826230516</v>
      </c>
      <c r="AQ445" s="31">
        <f t="shared" si="68"/>
        <v>71.888235760515727</v>
      </c>
    </row>
    <row r="446" spans="2:43">
      <c r="B446" s="30" t="s">
        <v>1382</v>
      </c>
      <c r="C446" s="73"/>
      <c r="D446" s="30" t="s">
        <v>1383</v>
      </c>
      <c r="E446" s="30">
        <v>122</v>
      </c>
      <c r="F446" s="30">
        <v>3</v>
      </c>
      <c r="G446" s="67" t="str">
        <f t="shared" si="71"/>
        <v>122-3</v>
      </c>
      <c r="H446" s="2">
        <v>20.7</v>
      </c>
      <c r="I446" s="2">
        <v>21.5</v>
      </c>
      <c r="J446" s="68" t="str">
        <f>IF(((VLOOKUP($G446,[4]Depth_Lookup!$A$3:$J$561,9,FALSE))-(I446/100))&gt;=0,"Good","Too Long")</f>
        <v>Good</v>
      </c>
      <c r="K446" s="69">
        <f>(VLOOKUP($G446,Depth_Lookup!$A$3:$J$561,10,FALSE))+(H446/100)</f>
        <v>343.267</v>
      </c>
      <c r="L446" s="69">
        <f>(VLOOKUP($G446,Depth_Lookup!$A$3:$J$561,10,FALSE))+(I446/100)</f>
        <v>343.27499999999998</v>
      </c>
      <c r="M446" s="34" t="s">
        <v>244</v>
      </c>
      <c r="N446" s="1"/>
      <c r="Q446" s="31" t="e">
        <f>VLOOKUP(P446,[4]definitions_list_lookup!$AT$3:$AU$5,2,FALSE)</f>
        <v>#N/A</v>
      </c>
      <c r="R446" s="30">
        <v>0.5</v>
      </c>
      <c r="S446" s="30" t="s">
        <v>158</v>
      </c>
      <c r="T446" s="31">
        <f>VLOOKUP(S446,[4]definitions_list_lookup!$AI$12:$AJ$17,2,FALSE)</f>
        <v>1</v>
      </c>
      <c r="Z446" s="30" t="s">
        <v>244</v>
      </c>
      <c r="AA446" s="30" t="s">
        <v>167</v>
      </c>
      <c r="AB446" s="30"/>
      <c r="AG446" s="30">
        <v>41</v>
      </c>
      <c r="AH446" s="30">
        <v>270</v>
      </c>
      <c r="AI446" s="30">
        <v>52</v>
      </c>
      <c r="AJ446" s="30">
        <v>0</v>
      </c>
      <c r="AK446" s="30">
        <f t="shared" si="64"/>
        <v>145.81717295092295</v>
      </c>
      <c r="AL446" s="30">
        <f t="shared" si="65"/>
        <v>145.81717295092295</v>
      </c>
      <c r="AM446" s="30">
        <f t="shared" si="69"/>
        <v>32.875303773950129</v>
      </c>
      <c r="AN446" s="30">
        <f t="shared" si="66"/>
        <v>235.81717295092295</v>
      </c>
      <c r="AO446" s="30">
        <f t="shared" si="67"/>
        <v>57.124696226049871</v>
      </c>
      <c r="AP446" s="31">
        <f t="shared" si="70"/>
        <v>325.81717295092295</v>
      </c>
      <c r="AQ446" s="31">
        <f t="shared" si="68"/>
        <v>57.124696226049871</v>
      </c>
    </row>
    <row r="447" spans="2:43">
      <c r="B447" s="30" t="s">
        <v>1382</v>
      </c>
      <c r="C447" s="73"/>
      <c r="D447" s="30" t="s">
        <v>1383</v>
      </c>
      <c r="E447" s="30">
        <v>122</v>
      </c>
      <c r="F447" s="30">
        <v>3</v>
      </c>
      <c r="G447" s="67" t="str">
        <f t="shared" si="71"/>
        <v>122-3</v>
      </c>
      <c r="H447" s="2">
        <v>51</v>
      </c>
      <c r="I447" s="2">
        <v>51.3</v>
      </c>
      <c r="J447" s="68" t="str">
        <f>IF(((VLOOKUP($G447,[4]Depth_Lookup!$A$3:$J$561,9,FALSE))-(I447/100))&gt;=0,"Good","Too Long")</f>
        <v>Good</v>
      </c>
      <c r="K447" s="69">
        <f>(VLOOKUP($G447,Depth_Lookup!$A$3:$J$561,10,FALSE))+(H447/100)</f>
        <v>343.57</v>
      </c>
      <c r="L447" s="69">
        <f>(VLOOKUP($G447,Depth_Lookup!$A$3:$J$561,10,FALSE))+(I447/100)</f>
        <v>343.57299999999998</v>
      </c>
      <c r="M447" s="34" t="s">
        <v>241</v>
      </c>
      <c r="N447" s="1"/>
      <c r="Q447" s="31" t="e">
        <f>VLOOKUP(P447,[4]definitions_list_lookup!$AT$3:$AU$5,2,FALSE)</f>
        <v>#N/A</v>
      </c>
      <c r="R447" s="30">
        <v>0.1</v>
      </c>
      <c r="S447" s="30" t="s">
        <v>158</v>
      </c>
      <c r="T447" s="31">
        <f>VLOOKUP(S447,[4]definitions_list_lookup!$AI$12:$AJ$17,2,FALSE)</f>
        <v>1</v>
      </c>
      <c r="Z447" s="30" t="s">
        <v>241</v>
      </c>
      <c r="AB447" s="30"/>
      <c r="AE447" s="30">
        <v>249</v>
      </c>
      <c r="AF447" s="30">
        <v>33</v>
      </c>
      <c r="AG447" s="30">
        <v>32</v>
      </c>
      <c r="AH447" s="30">
        <v>270</v>
      </c>
      <c r="AI447" s="30">
        <v>46</v>
      </c>
      <c r="AJ447" s="30">
        <v>180</v>
      </c>
      <c r="AK447" s="30">
        <f t="shared" si="64"/>
        <v>31.108012607109004</v>
      </c>
      <c r="AL447" s="30">
        <f t="shared" si="65"/>
        <v>31.108012607109004</v>
      </c>
      <c r="AM447" s="30">
        <f t="shared" si="69"/>
        <v>39.584546532104092</v>
      </c>
      <c r="AN447" s="30">
        <f t="shared" si="66"/>
        <v>121.108012607109</v>
      </c>
      <c r="AO447" s="30">
        <f t="shared" si="67"/>
        <v>50.415453467895908</v>
      </c>
      <c r="AP447" s="31">
        <f t="shared" si="70"/>
        <v>211.108012607109</v>
      </c>
      <c r="AQ447" s="31">
        <f t="shared" si="68"/>
        <v>50.415453467895908</v>
      </c>
    </row>
    <row r="448" spans="2:43">
      <c r="B448" s="30" t="s">
        <v>1382</v>
      </c>
      <c r="C448" s="73"/>
      <c r="D448" s="30" t="s">
        <v>1383</v>
      </c>
      <c r="E448" s="30">
        <v>122</v>
      </c>
      <c r="F448" s="30">
        <v>3</v>
      </c>
      <c r="G448" s="67" t="str">
        <f t="shared" si="71"/>
        <v>122-3</v>
      </c>
      <c r="H448" s="2">
        <v>53.5</v>
      </c>
      <c r="I448" s="2">
        <v>55</v>
      </c>
      <c r="J448" s="68" t="str">
        <f>IF(((VLOOKUP($G448,[4]Depth_Lookup!$A$3:$J$561,9,FALSE))-(I448/100))&gt;=0,"Good","Too Long")</f>
        <v>Good</v>
      </c>
      <c r="K448" s="69">
        <f>(VLOOKUP($G448,Depth_Lookup!$A$3:$J$561,10,FALSE))+(H448/100)</f>
        <v>343.59500000000003</v>
      </c>
      <c r="L448" s="69">
        <f>(VLOOKUP($G448,Depth_Lookup!$A$3:$J$561,10,FALSE))+(I448/100)</f>
        <v>343.61</v>
      </c>
      <c r="M448" s="34" t="s">
        <v>244</v>
      </c>
      <c r="N448" s="1"/>
      <c r="Q448" s="31" t="e">
        <f>VLOOKUP(P448,[4]definitions_list_lookup!$AT$3:$AU$5,2,FALSE)</f>
        <v>#N/A</v>
      </c>
      <c r="R448" s="30">
        <v>0.2</v>
      </c>
      <c r="S448" s="30" t="s">
        <v>158</v>
      </c>
      <c r="T448" s="31">
        <f>VLOOKUP(S448,[4]definitions_list_lookup!$AI$12:$AJ$17,2,FALSE)</f>
        <v>1</v>
      </c>
      <c r="Z448" s="30" t="s">
        <v>244</v>
      </c>
      <c r="AB448" s="30"/>
      <c r="AG448" s="30">
        <v>69</v>
      </c>
      <c r="AH448" s="30">
        <v>270</v>
      </c>
      <c r="AI448" s="30">
        <v>53</v>
      </c>
      <c r="AJ448" s="30">
        <v>0</v>
      </c>
      <c r="AK448" s="30">
        <f t="shared" si="64"/>
        <v>116.99451087082247</v>
      </c>
      <c r="AL448" s="30">
        <f t="shared" si="65"/>
        <v>116.99451087082247</v>
      </c>
      <c r="AM448" s="30">
        <f t="shared" si="69"/>
        <v>18.882845127162568</v>
      </c>
      <c r="AN448" s="30">
        <f t="shared" si="66"/>
        <v>206.99451087082247</v>
      </c>
      <c r="AO448" s="30">
        <f t="shared" si="67"/>
        <v>71.117154872837432</v>
      </c>
      <c r="AP448" s="31">
        <f t="shared" si="70"/>
        <v>296.99451087082247</v>
      </c>
      <c r="AQ448" s="31">
        <f t="shared" si="68"/>
        <v>71.117154872837432</v>
      </c>
    </row>
    <row r="449" spans="1:43" ht="28">
      <c r="B449" s="30" t="s">
        <v>1382</v>
      </c>
      <c r="C449" s="73"/>
      <c r="D449" s="30" t="s">
        <v>1383</v>
      </c>
      <c r="E449" s="30">
        <v>122</v>
      </c>
      <c r="F449" s="30">
        <v>4</v>
      </c>
      <c r="G449" s="67" t="str">
        <f t="shared" si="71"/>
        <v>122-4</v>
      </c>
      <c r="H449" s="2">
        <v>0</v>
      </c>
      <c r="I449" s="2">
        <v>25</v>
      </c>
      <c r="J449" s="68" t="str">
        <f>IF(((VLOOKUP($G449,[4]Depth_Lookup!$A$3:$J$561,9,FALSE))-(I449/100))&gt;=0,"Good","Too Long")</f>
        <v>Good</v>
      </c>
      <c r="K449" s="69">
        <f>(VLOOKUP($G449,Depth_Lookup!$A$3:$J$561,10,FALSE))+(H449/100)</f>
        <v>343.95</v>
      </c>
      <c r="L449" s="69">
        <f>(VLOOKUP($G449,Depth_Lookup!$A$3:$J$561,10,FALSE))+(I449/100)</f>
        <v>344.2</v>
      </c>
      <c r="M449" s="34" t="s">
        <v>242</v>
      </c>
      <c r="N449" s="1" t="s">
        <v>154</v>
      </c>
      <c r="O449" s="30" t="s">
        <v>151</v>
      </c>
      <c r="P449" s="30" t="s">
        <v>202</v>
      </c>
      <c r="Q449" s="31">
        <f>VLOOKUP(P449,[4]definitions_list_lookup!$AT$3:$AU$5,2,FALSE)</f>
        <v>1</v>
      </c>
      <c r="R449" s="30">
        <v>15</v>
      </c>
      <c r="S449" s="30" t="s">
        <v>258</v>
      </c>
      <c r="T449" s="31">
        <f>VLOOKUP(S449,[4]definitions_list_lookup!$AI$12:$AJ$17,2,FALSE)</f>
        <v>3</v>
      </c>
      <c r="Z449" s="30" t="s">
        <v>242</v>
      </c>
      <c r="AB449" s="30" t="s">
        <v>1543</v>
      </c>
      <c r="AG449" s="30">
        <v>58</v>
      </c>
      <c r="AH449" s="30">
        <v>270</v>
      </c>
      <c r="AI449" s="30">
        <v>67</v>
      </c>
      <c r="AJ449" s="30">
        <v>180</v>
      </c>
      <c r="AK449" s="30">
        <f t="shared" ref="AK449:AK512" si="72">+(IF($AH449&lt;$AJ449,((MIN($AJ449,$AH449)+(DEGREES(ATAN((TAN(RADIANS($AI449))/((TAN(RADIANS($AG449))*SIN(RADIANS(ABS($AH449-$AJ449))))))-(COS(RADIANS(ABS($AH449-$AJ449)))/SIN(RADIANS(ABS($AH449-$AJ449)))))))-180)),((MAX($AJ449,$AH449)-(DEGREES(ATAN((TAN(RADIANS($AI449))/((TAN(RADIANS($AG449))*SIN(RADIANS(ABS($AH449-$AJ449))))))-(COS(RADIANS(ABS($AH449-$AJ449)))/SIN(RADIANS(ABS($AH449-$AJ449)))))))-180))))</f>
        <v>34.188334556212368</v>
      </c>
      <c r="AL449" s="30">
        <f t="shared" si="65"/>
        <v>34.188334556212368</v>
      </c>
      <c r="AM449" s="30">
        <f t="shared" si="69"/>
        <v>19.347370111870553</v>
      </c>
      <c r="AN449" s="30">
        <f t="shared" si="66"/>
        <v>124.18833455621237</v>
      </c>
      <c r="AO449" s="30">
        <f t="shared" si="67"/>
        <v>70.652629888129439</v>
      </c>
      <c r="AP449" s="31">
        <f t="shared" si="70"/>
        <v>214.18833455621237</v>
      </c>
      <c r="AQ449" s="31">
        <f t="shared" si="68"/>
        <v>70.652629888129439</v>
      </c>
    </row>
    <row r="450" spans="1:43">
      <c r="B450" s="30" t="s">
        <v>1382</v>
      </c>
      <c r="C450" s="73"/>
      <c r="D450" s="30" t="s">
        <v>1383</v>
      </c>
      <c r="E450" s="30">
        <v>123</v>
      </c>
      <c r="F450" s="30">
        <v>1</v>
      </c>
      <c r="G450" s="67" t="str">
        <f t="shared" si="71"/>
        <v>123-1</v>
      </c>
      <c r="H450" s="2">
        <v>2.5</v>
      </c>
      <c r="I450" s="2">
        <v>3</v>
      </c>
      <c r="J450" s="68" t="str">
        <f>IF(((VLOOKUP($G450,[4]Depth_Lookup!$A$3:$J$561,9,FALSE))-(I450/100))&gt;=0,"Good","Too Long")</f>
        <v>Good</v>
      </c>
      <c r="K450" s="69">
        <f>(VLOOKUP($G450,Depth_Lookup!$A$3:$J$561,10,FALSE))+(H450/100)</f>
        <v>344.72499999999997</v>
      </c>
      <c r="L450" s="69">
        <f>(VLOOKUP($G450,Depth_Lookup!$A$3:$J$561,10,FALSE))+(I450/100)</f>
        <v>344.72999999999996</v>
      </c>
      <c r="M450" s="34" t="s">
        <v>244</v>
      </c>
      <c r="N450" s="1"/>
      <c r="Q450" s="31" t="e">
        <f>VLOOKUP(P450,[4]definitions_list_lookup!$AT$3:$AU$5,2,FALSE)</f>
        <v>#N/A</v>
      </c>
      <c r="R450" s="30">
        <v>0.5</v>
      </c>
      <c r="S450" s="30" t="s">
        <v>158</v>
      </c>
      <c r="T450" s="31">
        <f>VLOOKUP(S450,[4]definitions_list_lookup!$AI$12:$AJ$17,2,FALSE)</f>
        <v>1</v>
      </c>
      <c r="Z450" s="30" t="s">
        <v>244</v>
      </c>
      <c r="AB450" s="30"/>
      <c r="AG450" s="30">
        <v>66</v>
      </c>
      <c r="AH450" s="30">
        <v>270</v>
      </c>
      <c r="AI450" s="30">
        <v>37</v>
      </c>
      <c r="AJ450" s="30">
        <v>0</v>
      </c>
      <c r="AK450" s="30">
        <f t="shared" si="72"/>
        <v>108.54680264279602</v>
      </c>
      <c r="AL450" s="30">
        <f t="shared" si="65"/>
        <v>108.54680264279602</v>
      </c>
      <c r="AM450" s="30">
        <f t="shared" si="69"/>
        <v>22.884868421852001</v>
      </c>
      <c r="AN450" s="30">
        <f t="shared" si="66"/>
        <v>198.54680264279602</v>
      </c>
      <c r="AO450" s="30">
        <f t="shared" si="67"/>
        <v>67.115131578147995</v>
      </c>
      <c r="AP450" s="31">
        <f t="shared" si="70"/>
        <v>288.54680264279602</v>
      </c>
      <c r="AQ450" s="31">
        <f t="shared" si="68"/>
        <v>67.115131578147995</v>
      </c>
    </row>
    <row r="451" spans="1:43">
      <c r="B451" s="30" t="s">
        <v>1382</v>
      </c>
      <c r="C451" s="73"/>
      <c r="D451" s="30" t="s">
        <v>1383</v>
      </c>
      <c r="E451" s="30">
        <v>123</v>
      </c>
      <c r="F451" s="30">
        <v>1</v>
      </c>
      <c r="G451" s="67" t="str">
        <f t="shared" si="71"/>
        <v>123-1</v>
      </c>
      <c r="H451" s="2">
        <v>25</v>
      </c>
      <c r="I451" s="2">
        <v>29</v>
      </c>
      <c r="J451" s="68" t="str">
        <f>IF(((VLOOKUP($G451,[4]Depth_Lookup!$A$3:$J$561,9,FALSE))-(I451/100))&gt;=0,"Good","Too Long")</f>
        <v>Good</v>
      </c>
      <c r="K451" s="69">
        <f>(VLOOKUP($G451,Depth_Lookup!$A$3:$J$561,10,FALSE))+(H451/100)</f>
        <v>344.95</v>
      </c>
      <c r="L451" s="69">
        <f>(VLOOKUP($G451,Depth_Lookup!$A$3:$J$561,10,FALSE))+(I451/100)</f>
        <v>344.99</v>
      </c>
      <c r="M451" s="34" t="s">
        <v>244</v>
      </c>
      <c r="N451" s="1"/>
      <c r="Q451" s="31" t="e">
        <f>VLOOKUP(P451,[4]definitions_list_lookup!$AT$3:$AU$5,2,FALSE)</f>
        <v>#N/A</v>
      </c>
      <c r="R451" s="30">
        <v>0.7</v>
      </c>
      <c r="S451" s="30" t="s">
        <v>159</v>
      </c>
      <c r="T451" s="31">
        <f>VLOOKUP(S451,[4]definitions_list_lookup!$AI$12:$AJ$17,2,FALSE)</f>
        <v>2</v>
      </c>
      <c r="Z451" s="30" t="s">
        <v>244</v>
      </c>
      <c r="AA451" s="30" t="s">
        <v>166</v>
      </c>
      <c r="AB451" s="30" t="s">
        <v>1544</v>
      </c>
      <c r="AE451" s="30">
        <v>185</v>
      </c>
      <c r="AF451" s="30">
        <v>24</v>
      </c>
      <c r="AG451" s="30">
        <v>75</v>
      </c>
      <c r="AH451" s="30">
        <v>270</v>
      </c>
      <c r="AI451" s="30">
        <v>1</v>
      </c>
      <c r="AJ451" s="30">
        <v>180</v>
      </c>
      <c r="AK451" s="30">
        <f t="shared" si="72"/>
        <v>89.732025550890796</v>
      </c>
      <c r="AL451" s="30">
        <f t="shared" si="65"/>
        <v>89.732025550890796</v>
      </c>
      <c r="AM451" s="30">
        <f t="shared" si="69"/>
        <v>14.999843334387592</v>
      </c>
      <c r="AN451" s="30">
        <f t="shared" si="66"/>
        <v>179.7320255508908</v>
      </c>
      <c r="AO451" s="30">
        <f t="shared" si="67"/>
        <v>75.000156665612408</v>
      </c>
      <c r="AP451" s="31">
        <f t="shared" si="70"/>
        <v>269.7320255508908</v>
      </c>
      <c r="AQ451" s="31">
        <f t="shared" si="68"/>
        <v>75.000156665612408</v>
      </c>
    </row>
    <row r="452" spans="1:43">
      <c r="B452" s="30" t="s">
        <v>1382</v>
      </c>
      <c r="C452" s="73"/>
      <c r="D452" s="30" t="s">
        <v>1383</v>
      </c>
      <c r="E452" s="30">
        <v>123</v>
      </c>
      <c r="F452" s="30">
        <v>2</v>
      </c>
      <c r="G452" s="67" t="str">
        <f t="shared" si="71"/>
        <v>123-2</v>
      </c>
      <c r="H452" s="2">
        <v>43.1</v>
      </c>
      <c r="I452" s="2">
        <v>43.2</v>
      </c>
      <c r="J452" s="68" t="str">
        <f>IF(((VLOOKUP($G452,[4]Depth_Lookup!$A$3:$J$561,9,FALSE))-(I452/100))&gt;=0,"Good","Too Long")</f>
        <v>Good</v>
      </c>
      <c r="K452" s="69">
        <f>(VLOOKUP($G452,Depth_Lookup!$A$3:$J$561,10,FALSE))+(H452/100)</f>
        <v>346.07599999999996</v>
      </c>
      <c r="L452" s="69">
        <f>(VLOOKUP($G452,Depth_Lookup!$A$3:$J$561,10,FALSE))+(I452/100)</f>
        <v>346.077</v>
      </c>
      <c r="M452" s="34" t="s">
        <v>244</v>
      </c>
      <c r="N452" s="1"/>
      <c r="Q452" s="31" t="e">
        <f>VLOOKUP(P452,[4]definitions_list_lookup!$AT$3:$AU$5,2,FALSE)</f>
        <v>#N/A</v>
      </c>
      <c r="R452" s="30">
        <v>0.1</v>
      </c>
      <c r="S452" s="30" t="s">
        <v>158</v>
      </c>
      <c r="T452" s="31">
        <f>VLOOKUP(S452,[4]definitions_list_lookup!$AI$12:$AJ$17,2,FALSE)</f>
        <v>1</v>
      </c>
      <c r="X452" s="30">
        <v>3</v>
      </c>
      <c r="Y452" s="30" t="s">
        <v>1388</v>
      </c>
      <c r="Z452" s="30" t="s">
        <v>244</v>
      </c>
      <c r="AB452" s="30"/>
      <c r="AG452" s="30">
        <v>8</v>
      </c>
      <c r="AH452" s="30">
        <v>90</v>
      </c>
      <c r="AI452" s="30">
        <v>26</v>
      </c>
      <c r="AJ452" s="30">
        <v>0</v>
      </c>
      <c r="AK452" s="30">
        <f t="shared" si="72"/>
        <v>-163.92558890003482</v>
      </c>
      <c r="AL452" s="30">
        <f t="shared" si="65"/>
        <v>196.07441109996518</v>
      </c>
      <c r="AM452" s="30">
        <f t="shared" si="69"/>
        <v>63.088680721719669</v>
      </c>
      <c r="AN452" s="30">
        <f t="shared" si="66"/>
        <v>286.07441109996518</v>
      </c>
      <c r="AO452" s="30">
        <f t="shared" si="67"/>
        <v>26.911319278280331</v>
      </c>
      <c r="AP452" s="31">
        <f t="shared" si="70"/>
        <v>16.074411099965175</v>
      </c>
      <c r="AQ452" s="31">
        <f t="shared" si="68"/>
        <v>26.911319278280331</v>
      </c>
    </row>
    <row r="453" spans="1:43">
      <c r="B453" s="30" t="s">
        <v>1382</v>
      </c>
      <c r="C453" s="73"/>
      <c r="D453" s="30" t="s">
        <v>1383</v>
      </c>
      <c r="E453" s="30">
        <v>124</v>
      </c>
      <c r="F453" s="30">
        <v>2</v>
      </c>
      <c r="G453" s="67" t="str">
        <f t="shared" si="71"/>
        <v>124-2</v>
      </c>
      <c r="H453" s="2">
        <v>43.8</v>
      </c>
      <c r="I453" s="2">
        <v>44.3</v>
      </c>
      <c r="J453" s="68" t="str">
        <f>IF(((VLOOKUP($G453,[4]Depth_Lookup!$A$3:$J$561,9,FALSE))-(I453/100))&gt;=0,"Good","Too Long")</f>
        <v>Good</v>
      </c>
      <c r="K453" s="69">
        <f>(VLOOKUP($G453,Depth_Lookup!$A$3:$J$561,10,FALSE))+(H453/100)</f>
        <v>349.06299999999999</v>
      </c>
      <c r="L453" s="69">
        <f>(VLOOKUP($G453,Depth_Lookup!$A$3:$J$561,10,FALSE))+(I453/100)</f>
        <v>349.06799999999998</v>
      </c>
      <c r="M453" s="34" t="s">
        <v>244</v>
      </c>
      <c r="N453" s="1"/>
      <c r="Q453" s="31" t="e">
        <f>VLOOKUP(P453,[4]definitions_list_lookup!$AT$3:$AU$5,2,FALSE)</f>
        <v>#N/A</v>
      </c>
      <c r="R453" s="30">
        <v>0.3</v>
      </c>
      <c r="S453" s="30" t="s">
        <v>158</v>
      </c>
      <c r="T453" s="31">
        <f>VLOOKUP(S453,[4]definitions_list_lookup!$AI$12:$AJ$17,2,FALSE)</f>
        <v>1</v>
      </c>
      <c r="Z453" s="30" t="s">
        <v>244</v>
      </c>
      <c r="AB453" s="30"/>
      <c r="AE453" s="30">
        <v>356</v>
      </c>
      <c r="AF453" s="30">
        <v>2</v>
      </c>
      <c r="AG453" s="30">
        <v>39</v>
      </c>
      <c r="AH453" s="30">
        <v>90</v>
      </c>
      <c r="AI453" s="30">
        <v>8</v>
      </c>
      <c r="AJ453" s="30">
        <v>0</v>
      </c>
      <c r="AK453" s="30">
        <f t="shared" si="72"/>
        <v>-99.8458089156466</v>
      </c>
      <c r="AL453" s="30">
        <f t="shared" si="65"/>
        <v>260.15419108435339</v>
      </c>
      <c r="AM453" s="30">
        <f t="shared" si="69"/>
        <v>50.583583003883206</v>
      </c>
      <c r="AN453" s="30">
        <f t="shared" si="66"/>
        <v>350.15419108435339</v>
      </c>
      <c r="AO453" s="30">
        <f t="shared" si="67"/>
        <v>39.416416996116794</v>
      </c>
      <c r="AP453" s="31">
        <f t="shared" si="70"/>
        <v>80.154191084353386</v>
      </c>
      <c r="AQ453" s="31">
        <f t="shared" si="68"/>
        <v>39.416416996116794</v>
      </c>
    </row>
    <row r="454" spans="1:43">
      <c r="B454" s="30" t="s">
        <v>1382</v>
      </c>
      <c r="C454" s="73"/>
      <c r="D454" s="30" t="s">
        <v>1383</v>
      </c>
      <c r="E454" s="30">
        <v>125</v>
      </c>
      <c r="F454" s="30">
        <v>3</v>
      </c>
      <c r="G454" s="67" t="str">
        <f t="shared" si="71"/>
        <v>125-3</v>
      </c>
      <c r="H454" s="2">
        <v>65</v>
      </c>
      <c r="I454" s="2">
        <v>65.099999999999994</v>
      </c>
      <c r="J454" s="68" t="str">
        <f>IF(((VLOOKUP($G454,[4]Depth_Lookup!$A$3:$J$561,9,FALSE))-(I454/100))&gt;=0,"Good","Too Long")</f>
        <v>Good</v>
      </c>
      <c r="K454" s="69">
        <f>(VLOOKUP($G454,Depth_Lookup!$A$3:$J$561,10,FALSE))+(H454/100)</f>
        <v>353.12</v>
      </c>
      <c r="L454" s="69">
        <f>(VLOOKUP($G454,Depth_Lookup!$A$3:$J$561,10,FALSE))+(I454/100)</f>
        <v>353.12100000000004</v>
      </c>
      <c r="M454" s="34" t="s">
        <v>241</v>
      </c>
      <c r="N454" s="1"/>
      <c r="Q454" s="31" t="e">
        <f>VLOOKUP(P454,[4]definitions_list_lookup!$AT$3:$AU$5,2,FALSE)</f>
        <v>#N/A</v>
      </c>
      <c r="R454" s="30">
        <v>0.1</v>
      </c>
      <c r="S454" s="30" t="s">
        <v>158</v>
      </c>
      <c r="T454" s="31">
        <f>VLOOKUP(S454,[4]definitions_list_lookup!$AI$12:$AJ$17,2,FALSE)</f>
        <v>1</v>
      </c>
      <c r="Z454" s="30" t="s">
        <v>241</v>
      </c>
      <c r="AB454" s="30"/>
      <c r="AE454" s="30">
        <v>234</v>
      </c>
      <c r="AF454" s="30">
        <v>23</v>
      </c>
      <c r="AG454" s="30">
        <v>12</v>
      </c>
      <c r="AH454" s="30">
        <v>270</v>
      </c>
      <c r="AI454" s="30">
        <v>52</v>
      </c>
      <c r="AJ454" s="30">
        <v>180</v>
      </c>
      <c r="AK454" s="30">
        <f t="shared" si="72"/>
        <v>9.4289107439840336</v>
      </c>
      <c r="AL454" s="30">
        <f t="shared" si="65"/>
        <v>9.4289107439840336</v>
      </c>
      <c r="AM454" s="30">
        <f t="shared" si="69"/>
        <v>37.622525486114064</v>
      </c>
      <c r="AN454" s="30">
        <f t="shared" si="66"/>
        <v>99.428910743984034</v>
      </c>
      <c r="AO454" s="30">
        <f t="shared" si="67"/>
        <v>52.377474513885936</v>
      </c>
      <c r="AP454" s="31">
        <f t="shared" si="70"/>
        <v>189.42891074398403</v>
      </c>
      <c r="AQ454" s="31">
        <f t="shared" si="68"/>
        <v>52.377474513885936</v>
      </c>
    </row>
    <row r="455" spans="1:43">
      <c r="A455" s="74"/>
      <c r="B455" s="30" t="s">
        <v>1382</v>
      </c>
      <c r="C455" s="73"/>
      <c r="D455" s="30" t="s">
        <v>1383</v>
      </c>
      <c r="E455" s="30">
        <v>126</v>
      </c>
      <c r="F455" s="30">
        <v>3</v>
      </c>
      <c r="G455" s="67" t="str">
        <f t="shared" si="71"/>
        <v>126-3</v>
      </c>
      <c r="H455" s="2">
        <v>31.2</v>
      </c>
      <c r="I455" s="2">
        <v>31.7</v>
      </c>
      <c r="J455" s="68" t="str">
        <f>IF(((VLOOKUP($G455,[5]Depth_Lookup!$A$3:$J$561,9,FALSE))-(I455/100))&gt;=0,"Good","Too Long")</f>
        <v>Good</v>
      </c>
      <c r="K455" s="69">
        <f>(VLOOKUP($G455,Depth_Lookup!$A$3:$J$561,10,FALSE))+(H455/100)</f>
        <v>355.67700000000002</v>
      </c>
      <c r="L455" s="69">
        <f>(VLOOKUP($G455,Depth_Lookup!$A$3:$J$561,10,FALSE))+(I455/100)</f>
        <v>355.68200000000002</v>
      </c>
      <c r="M455" s="34" t="s">
        <v>244</v>
      </c>
      <c r="N455" s="1"/>
      <c r="Q455" s="31" t="e">
        <f>VLOOKUP(P455,[5]definitions_list_lookup!$AT$3:$AU$5,2,FALSE)</f>
        <v>#N/A</v>
      </c>
      <c r="R455" s="30">
        <v>0.1</v>
      </c>
      <c r="S455" s="30" t="s">
        <v>158</v>
      </c>
      <c r="T455" s="31">
        <f>VLOOKUP(S455,[5]definitions_list_lookup!$AI$12:$AJ$17,2,FALSE)</f>
        <v>1</v>
      </c>
      <c r="Z455" s="30" t="s">
        <v>244</v>
      </c>
      <c r="AB455" s="30"/>
      <c r="AE455" s="30">
        <v>217</v>
      </c>
      <c r="AF455" s="30">
        <v>45</v>
      </c>
      <c r="AG455" s="30">
        <v>59</v>
      </c>
      <c r="AH455" s="30">
        <v>270</v>
      </c>
      <c r="AI455" s="30">
        <v>46</v>
      </c>
      <c r="AJ455" s="30">
        <v>0</v>
      </c>
      <c r="AK455" s="30">
        <f t="shared" si="72"/>
        <v>121.89026158063353</v>
      </c>
      <c r="AL455" s="30">
        <f t="shared" si="65"/>
        <v>121.89026158063353</v>
      </c>
      <c r="AM455" s="30">
        <f t="shared" si="69"/>
        <v>27.029202358381632</v>
      </c>
      <c r="AN455" s="30">
        <f t="shared" si="66"/>
        <v>211.89026158063353</v>
      </c>
      <c r="AO455" s="30">
        <f t="shared" si="67"/>
        <v>62.970797641618368</v>
      </c>
      <c r="AP455" s="31">
        <f t="shared" si="70"/>
        <v>301.89026158063353</v>
      </c>
      <c r="AQ455" s="31">
        <f t="shared" si="68"/>
        <v>62.970797641618368</v>
      </c>
    </row>
    <row r="456" spans="1:43" ht="42">
      <c r="A456" s="30"/>
      <c r="B456" s="30" t="s">
        <v>1382</v>
      </c>
      <c r="C456" s="73"/>
      <c r="D456" s="30" t="s">
        <v>1383</v>
      </c>
      <c r="E456" s="30">
        <v>127</v>
      </c>
      <c r="F456" s="30">
        <v>1</v>
      </c>
      <c r="G456" s="67" t="str">
        <f t="shared" si="71"/>
        <v>127-1</v>
      </c>
      <c r="H456" s="2">
        <v>54.5</v>
      </c>
      <c r="I456" s="2">
        <v>55.4</v>
      </c>
      <c r="J456" s="68" t="str">
        <f>IF(((VLOOKUP($G456,[5]Depth_Lookup!$A$3:$J$561,9,FALSE))-(I456/100))&gt;=0,"Good","Too Long")</f>
        <v>Good</v>
      </c>
      <c r="K456" s="69">
        <f>(VLOOKUP($G456,Depth_Lookup!$A$3:$J$561,10,FALSE))+(H456/100)</f>
        <v>357.245</v>
      </c>
      <c r="L456" s="69">
        <f>(VLOOKUP($G456,Depth_Lookup!$A$3:$J$561,10,FALSE))+(I456/100)</f>
        <v>357.25399999999996</v>
      </c>
      <c r="M456" s="34" t="s">
        <v>1381</v>
      </c>
      <c r="N456" s="1" t="s">
        <v>263</v>
      </c>
      <c r="O456" s="30" t="s">
        <v>153</v>
      </c>
      <c r="P456" s="30" t="s">
        <v>202</v>
      </c>
      <c r="Q456" s="31">
        <f>VLOOKUP(P456,[5]definitions_list_lookup!$AT$3:$AU$5,2,FALSE)</f>
        <v>1</v>
      </c>
      <c r="R456" s="30">
        <v>1</v>
      </c>
      <c r="S456" s="30" t="s">
        <v>259</v>
      </c>
      <c r="T456" s="31">
        <f>VLOOKUP(S456,[5]definitions_list_lookup!$AI$12:$AJ$17,2,FALSE)</f>
        <v>4</v>
      </c>
      <c r="AA456" s="30" t="s">
        <v>166</v>
      </c>
      <c r="AB456" s="30"/>
      <c r="AG456" s="30">
        <v>15</v>
      </c>
      <c r="AH456" s="30">
        <v>270</v>
      </c>
      <c r="AI456" s="30">
        <v>22</v>
      </c>
      <c r="AJ456" s="30">
        <v>0</v>
      </c>
      <c r="AK456" s="30">
        <f t="shared" si="72"/>
        <v>146.44776099342852</v>
      </c>
      <c r="AL456" s="30">
        <f t="shared" si="65"/>
        <v>146.44776099342852</v>
      </c>
      <c r="AM456" s="30">
        <f t="shared" si="69"/>
        <v>64.13575272654235</v>
      </c>
      <c r="AN456" s="30">
        <f t="shared" si="66"/>
        <v>236.44776099342852</v>
      </c>
      <c r="AO456" s="30">
        <f t="shared" si="67"/>
        <v>25.86424727345765</v>
      </c>
      <c r="AP456" s="31">
        <f t="shared" si="70"/>
        <v>326.44776099342852</v>
      </c>
      <c r="AQ456" s="31">
        <f t="shared" si="68"/>
        <v>25.86424727345765</v>
      </c>
    </row>
    <row r="457" spans="1:43">
      <c r="B457" s="30" t="s">
        <v>1382</v>
      </c>
      <c r="C457" s="73"/>
      <c r="D457" s="30" t="s">
        <v>1383</v>
      </c>
      <c r="E457" s="30">
        <v>127</v>
      </c>
      <c r="F457" s="30">
        <v>1</v>
      </c>
      <c r="G457" s="67" t="str">
        <f t="shared" si="71"/>
        <v>127-1</v>
      </c>
      <c r="H457" s="2">
        <v>55.6</v>
      </c>
      <c r="I457" s="2">
        <v>55.8</v>
      </c>
      <c r="J457" s="68" t="str">
        <f>IF(((VLOOKUP($G457,[5]Depth_Lookup!$A$3:$J$561,9,FALSE))-(I457/100))&gt;=0,"Good","Too Long")</f>
        <v>Good</v>
      </c>
      <c r="K457" s="69">
        <f>(VLOOKUP($G457,Depth_Lookup!$A$3:$J$561,10,FALSE))+(H457/100)</f>
        <v>357.25599999999997</v>
      </c>
      <c r="L457" s="69">
        <f>(VLOOKUP($G457,Depth_Lookup!$A$3:$J$561,10,FALSE))+(I457/100)</f>
        <v>357.25799999999998</v>
      </c>
      <c r="M457" s="34" t="s">
        <v>244</v>
      </c>
      <c r="N457" s="1"/>
      <c r="Q457" s="31" t="e">
        <f>VLOOKUP(P457,[5]definitions_list_lookup!$AT$3:$AU$5,2,FALSE)</f>
        <v>#N/A</v>
      </c>
      <c r="R457" s="30">
        <v>0.1</v>
      </c>
      <c r="S457" s="30" t="s">
        <v>158</v>
      </c>
      <c r="T457" s="31">
        <f>VLOOKUP(S457,[5]definitions_list_lookup!$AI$12:$AJ$17,2,FALSE)</f>
        <v>1</v>
      </c>
      <c r="Z457" s="30" t="s">
        <v>244</v>
      </c>
      <c r="AB457" s="30"/>
      <c r="AG457" s="30">
        <v>11</v>
      </c>
      <c r="AH457" s="30">
        <v>270</v>
      </c>
      <c r="AI457" s="30">
        <v>31</v>
      </c>
      <c r="AJ457" s="30">
        <v>0</v>
      </c>
      <c r="AK457" s="30">
        <f t="shared" si="72"/>
        <v>162.07344182980228</v>
      </c>
      <c r="AL457" s="30">
        <f t="shared" si="65"/>
        <v>162.07344182980228</v>
      </c>
      <c r="AM457" s="30">
        <f t="shared" si="69"/>
        <v>57.726780567231714</v>
      </c>
      <c r="AN457" s="30">
        <f t="shared" si="66"/>
        <v>252.07344182980228</v>
      </c>
      <c r="AO457" s="30">
        <f t="shared" si="67"/>
        <v>32.273219432768286</v>
      </c>
      <c r="AP457" s="31">
        <f t="shared" si="70"/>
        <v>342.07344182980228</v>
      </c>
      <c r="AQ457" s="31">
        <f t="shared" si="68"/>
        <v>32.273219432768286</v>
      </c>
    </row>
    <row r="458" spans="1:43">
      <c r="B458" s="30" t="s">
        <v>1382</v>
      </c>
      <c r="C458" s="73"/>
      <c r="D458" s="30" t="s">
        <v>1383</v>
      </c>
      <c r="E458" s="30">
        <v>127</v>
      </c>
      <c r="F458" s="30">
        <v>1</v>
      </c>
      <c r="G458" s="67" t="str">
        <f t="shared" si="71"/>
        <v>127-1</v>
      </c>
      <c r="H458" s="2">
        <v>60.8</v>
      </c>
      <c r="I458" s="2">
        <v>61</v>
      </c>
      <c r="J458" s="68" t="str">
        <f>IF(((VLOOKUP($G458,[5]Depth_Lookup!$A$3:$J$561,9,FALSE))-(I458/100))&gt;=0,"Good","Too Long")</f>
        <v>Good</v>
      </c>
      <c r="K458" s="69">
        <f>(VLOOKUP($G458,Depth_Lookup!$A$3:$J$561,10,FALSE))+(H458/100)</f>
        <v>357.30799999999999</v>
      </c>
      <c r="L458" s="69">
        <f>(VLOOKUP($G458,Depth_Lookup!$A$3:$J$561,10,FALSE))+(I458/100)</f>
        <v>357.31</v>
      </c>
      <c r="M458" s="34" t="s">
        <v>244</v>
      </c>
      <c r="N458" s="1"/>
      <c r="Q458" s="31" t="e">
        <f>VLOOKUP(P458,[5]definitions_list_lookup!$AT$3:$AU$5,2,FALSE)</f>
        <v>#N/A</v>
      </c>
      <c r="R458" s="30">
        <v>0.1</v>
      </c>
      <c r="S458" s="30" t="s">
        <v>158</v>
      </c>
      <c r="T458" s="31">
        <f>VLOOKUP(S458,[5]definitions_list_lookup!$AI$12:$AJ$17,2,FALSE)</f>
        <v>1</v>
      </c>
      <c r="Y458" s="30" t="s">
        <v>1389</v>
      </c>
      <c r="Z458" s="30" t="s">
        <v>244</v>
      </c>
      <c r="AB458" s="30"/>
      <c r="AE458" s="30">
        <v>284</v>
      </c>
      <c r="AF458" s="30">
        <v>33</v>
      </c>
      <c r="AG458" s="30">
        <v>34</v>
      </c>
      <c r="AH458" s="30">
        <v>270</v>
      </c>
      <c r="AI458" s="30">
        <v>2</v>
      </c>
      <c r="AJ458" s="30">
        <v>0</v>
      </c>
      <c r="AK458" s="30">
        <f t="shared" si="72"/>
        <v>92.963680809876962</v>
      </c>
      <c r="AL458" s="30">
        <f t="shared" si="65"/>
        <v>92.963680809876962</v>
      </c>
      <c r="AM458" s="30">
        <f t="shared" si="69"/>
        <v>55.964441075544855</v>
      </c>
      <c r="AN458" s="30">
        <f t="shared" si="66"/>
        <v>182.96368080987696</v>
      </c>
      <c r="AO458" s="30">
        <f t="shared" si="67"/>
        <v>34.035558924455145</v>
      </c>
      <c r="AP458" s="31">
        <f t="shared" si="70"/>
        <v>272.96368080987696</v>
      </c>
      <c r="AQ458" s="31">
        <f t="shared" si="68"/>
        <v>34.035558924455145</v>
      </c>
    </row>
    <row r="459" spans="1:43">
      <c r="B459" s="30" t="s">
        <v>1382</v>
      </c>
      <c r="C459" s="73"/>
      <c r="D459" s="30" t="s">
        <v>1383</v>
      </c>
      <c r="E459" s="30">
        <v>127</v>
      </c>
      <c r="F459" s="30">
        <v>1</v>
      </c>
      <c r="G459" s="67" t="str">
        <f t="shared" si="71"/>
        <v>127-1</v>
      </c>
      <c r="H459" s="2">
        <v>66</v>
      </c>
      <c r="I459" s="2">
        <v>66.400000000000006</v>
      </c>
      <c r="J459" s="68" t="str">
        <f>IF(((VLOOKUP($G459,[5]Depth_Lookup!$A$3:$J$561,9,FALSE))-(I459/100))&gt;=0,"Good","Too Long")</f>
        <v>Good</v>
      </c>
      <c r="K459" s="69">
        <f>(VLOOKUP($G459,Depth_Lookup!$A$3:$J$561,10,FALSE))+(H459/100)</f>
        <v>357.36</v>
      </c>
      <c r="L459" s="69">
        <f>(VLOOKUP($G459,Depth_Lookup!$A$3:$J$561,10,FALSE))+(I459/100)</f>
        <v>357.36399999999998</v>
      </c>
      <c r="M459" s="34" t="s">
        <v>244</v>
      </c>
      <c r="N459" s="1"/>
      <c r="Q459" s="31" t="e">
        <f>VLOOKUP(P459,[5]definitions_list_lookup!$AT$3:$AU$5,2,FALSE)</f>
        <v>#N/A</v>
      </c>
      <c r="R459" s="30">
        <v>0.2</v>
      </c>
      <c r="S459" s="30" t="s">
        <v>158</v>
      </c>
      <c r="T459" s="31">
        <f>VLOOKUP(S459,[5]definitions_list_lookup!$AI$12:$AJ$17,2,FALSE)</f>
        <v>1</v>
      </c>
      <c r="Z459" s="30" t="s">
        <v>244</v>
      </c>
      <c r="AB459" s="30"/>
      <c r="AE459" s="30">
        <v>131</v>
      </c>
      <c r="AF459" s="30">
        <v>5</v>
      </c>
      <c r="AG459" s="30">
        <v>29</v>
      </c>
      <c r="AH459" s="30">
        <v>270</v>
      </c>
      <c r="AI459" s="30">
        <v>27</v>
      </c>
      <c r="AJ459" s="30">
        <v>0</v>
      </c>
      <c r="AK459" s="30">
        <f t="shared" si="72"/>
        <v>132.58947721552164</v>
      </c>
      <c r="AL459" s="30">
        <f t="shared" si="65"/>
        <v>132.58947721552164</v>
      </c>
      <c r="AM459" s="30">
        <f t="shared" si="69"/>
        <v>53.023513544242491</v>
      </c>
      <c r="AN459" s="30">
        <f t="shared" si="66"/>
        <v>222.58947721552164</v>
      </c>
      <c r="AO459" s="30">
        <f t="shared" si="67"/>
        <v>36.976486455757509</v>
      </c>
      <c r="AP459" s="31">
        <f t="shared" si="70"/>
        <v>312.58947721552164</v>
      </c>
      <c r="AQ459" s="31">
        <f t="shared" si="68"/>
        <v>36.976486455757509</v>
      </c>
    </row>
    <row r="460" spans="1:43">
      <c r="B460" s="30" t="s">
        <v>1382</v>
      </c>
      <c r="C460" s="73"/>
      <c r="D460" s="30" t="s">
        <v>1383</v>
      </c>
      <c r="E460" s="30">
        <v>127</v>
      </c>
      <c r="F460" s="30">
        <v>1</v>
      </c>
      <c r="G460" s="67" t="str">
        <f t="shared" si="71"/>
        <v>127-1</v>
      </c>
      <c r="H460" s="2">
        <v>80.900000000000006</v>
      </c>
      <c r="I460" s="2">
        <v>81.099999999999994</v>
      </c>
      <c r="J460" s="68" t="str">
        <f>IF(((VLOOKUP($G460,[5]Depth_Lookup!$A$3:$J$561,9,FALSE))-(I460/100))&gt;=0,"Good","Too Long")</f>
        <v>Good</v>
      </c>
      <c r="K460" s="69">
        <f>(VLOOKUP($G460,Depth_Lookup!$A$3:$J$561,10,FALSE))+(H460/100)</f>
        <v>357.50900000000001</v>
      </c>
      <c r="L460" s="69">
        <f>(VLOOKUP($G460,Depth_Lookup!$A$3:$J$561,10,FALSE))+(I460/100)</f>
        <v>357.51099999999997</v>
      </c>
      <c r="M460" s="34" t="s">
        <v>244</v>
      </c>
      <c r="N460" s="1"/>
      <c r="Q460" s="31" t="e">
        <f>VLOOKUP(P460,[5]definitions_list_lookup!$AT$3:$AU$5,2,FALSE)</f>
        <v>#N/A</v>
      </c>
      <c r="R460" s="30">
        <v>0.1</v>
      </c>
      <c r="S460" s="30" t="s">
        <v>158</v>
      </c>
      <c r="T460" s="31">
        <f>VLOOKUP(S460,[5]definitions_list_lookup!$AI$12:$AJ$17,2,FALSE)</f>
        <v>1</v>
      </c>
      <c r="Y460" s="30" t="s">
        <v>1389</v>
      </c>
      <c r="Z460" s="30" t="s">
        <v>244</v>
      </c>
      <c r="AB460" s="30"/>
      <c r="AE460" s="30">
        <v>76</v>
      </c>
      <c r="AF460" s="30">
        <v>17</v>
      </c>
      <c r="AG460" s="30">
        <v>4</v>
      </c>
      <c r="AH460" s="30">
        <v>270</v>
      </c>
      <c r="AI460" s="30">
        <v>46</v>
      </c>
      <c r="AJ460" s="30">
        <v>0</v>
      </c>
      <c r="AK460" s="30">
        <f t="shared" si="72"/>
        <v>176.13682197531693</v>
      </c>
      <c r="AL460" s="30">
        <f t="shared" si="65"/>
        <v>176.13682197531693</v>
      </c>
      <c r="AM460" s="30">
        <f t="shared" si="69"/>
        <v>43.934874075391384</v>
      </c>
      <c r="AN460" s="30">
        <f t="shared" si="66"/>
        <v>266.13682197531693</v>
      </c>
      <c r="AO460" s="30">
        <f t="shared" si="67"/>
        <v>46.065125924608616</v>
      </c>
      <c r="AP460" s="31">
        <f t="shared" si="70"/>
        <v>356.13682197531693</v>
      </c>
      <c r="AQ460" s="31">
        <f t="shared" si="68"/>
        <v>46.065125924608616</v>
      </c>
    </row>
    <row r="461" spans="1:43" ht="28">
      <c r="B461" s="30" t="s">
        <v>1382</v>
      </c>
      <c r="C461" s="73"/>
      <c r="D461" s="30" t="s">
        <v>1383</v>
      </c>
      <c r="E461" s="30">
        <v>127</v>
      </c>
      <c r="F461" s="30">
        <v>2</v>
      </c>
      <c r="G461" s="67" t="str">
        <f t="shared" si="71"/>
        <v>127-2</v>
      </c>
      <c r="H461" s="2">
        <v>23.5</v>
      </c>
      <c r="I461" s="2">
        <v>25</v>
      </c>
      <c r="J461" s="68" t="str">
        <f>IF(((VLOOKUP($G461,[5]Depth_Lookup!$A$3:$J$561,9,FALSE))-(I461/100))&gt;=0,"Good","Too Long")</f>
        <v>Good</v>
      </c>
      <c r="K461" s="69">
        <f>(VLOOKUP($G461,Depth_Lookup!$A$3:$J$561,10,FALSE))+(H461/100)</f>
        <v>357.84500000000003</v>
      </c>
      <c r="L461" s="69">
        <f>(VLOOKUP($G461,Depth_Lookup!$A$3:$J$561,10,FALSE))+(I461/100)</f>
        <v>357.86</v>
      </c>
      <c r="M461" s="34" t="s">
        <v>243</v>
      </c>
      <c r="N461" s="1"/>
      <c r="Q461" s="31" t="e">
        <f>VLOOKUP(P461,[5]definitions_list_lookup!$AT$3:$AU$5,2,FALSE)</f>
        <v>#N/A</v>
      </c>
      <c r="R461" s="30">
        <v>1</v>
      </c>
      <c r="S461" s="30" t="s">
        <v>159</v>
      </c>
      <c r="T461" s="31">
        <f>VLOOKUP(S461,[5]definitions_list_lookup!$AI$12:$AJ$17,2,FALSE)</f>
        <v>2</v>
      </c>
      <c r="Z461" s="30" t="s">
        <v>243</v>
      </c>
      <c r="AB461" s="30"/>
      <c r="AG461" s="30">
        <v>58</v>
      </c>
      <c r="AH461" s="30">
        <v>270</v>
      </c>
      <c r="AI461" s="30">
        <v>39</v>
      </c>
      <c r="AJ461" s="30">
        <v>180</v>
      </c>
      <c r="AK461" s="30">
        <f t="shared" si="72"/>
        <v>63.160168881230277</v>
      </c>
      <c r="AL461" s="30">
        <f t="shared" si="65"/>
        <v>63.160168881230277</v>
      </c>
      <c r="AM461" s="30">
        <f t="shared" si="69"/>
        <v>29.142006297221855</v>
      </c>
      <c r="AN461" s="30">
        <f t="shared" si="66"/>
        <v>153.16016888123028</v>
      </c>
      <c r="AO461" s="30">
        <f t="shared" si="67"/>
        <v>60.857993702778145</v>
      </c>
      <c r="AP461" s="31">
        <f t="shared" si="70"/>
        <v>243.16016888123028</v>
      </c>
      <c r="AQ461" s="31">
        <f t="shared" si="68"/>
        <v>60.857993702778145</v>
      </c>
    </row>
    <row r="462" spans="1:43">
      <c r="B462" s="30" t="s">
        <v>1382</v>
      </c>
      <c r="C462" s="73"/>
      <c r="D462" s="30" t="s">
        <v>1383</v>
      </c>
      <c r="E462" s="30">
        <v>127</v>
      </c>
      <c r="F462" s="30">
        <v>2</v>
      </c>
      <c r="G462" s="67" t="str">
        <f t="shared" si="71"/>
        <v>127-2</v>
      </c>
      <c r="H462" s="2">
        <v>66</v>
      </c>
      <c r="I462" s="2">
        <v>66.5</v>
      </c>
      <c r="J462" s="68" t="str">
        <f>IF(((VLOOKUP($G462,[5]Depth_Lookup!$A$3:$J$561,9,FALSE))-(I462/100))&gt;=0,"Good","Too Long")</f>
        <v>Good</v>
      </c>
      <c r="K462" s="69">
        <f>(VLOOKUP($G462,Depth_Lookup!$A$3:$J$561,10,FALSE))+(H462/100)</f>
        <v>358.27000000000004</v>
      </c>
      <c r="L462" s="69">
        <f>(VLOOKUP($G462,Depth_Lookup!$A$3:$J$561,10,FALSE))+(I462/100)</f>
        <v>358.27500000000003</v>
      </c>
      <c r="M462" s="34" t="s">
        <v>244</v>
      </c>
      <c r="N462" s="1"/>
      <c r="Q462" s="31" t="e">
        <f>VLOOKUP(P462,[5]definitions_list_lookup!$AT$3:$AU$5,2,FALSE)</f>
        <v>#N/A</v>
      </c>
      <c r="R462" s="30">
        <v>0.5</v>
      </c>
      <c r="S462" s="30" t="s">
        <v>158</v>
      </c>
      <c r="T462" s="31">
        <f>VLOOKUP(S462,[5]definitions_list_lookup!$AI$12:$AJ$17,2,FALSE)</f>
        <v>1</v>
      </c>
      <c r="X462" s="30">
        <v>1</v>
      </c>
      <c r="Y462" s="30" t="s">
        <v>1389</v>
      </c>
      <c r="Z462" s="30" t="s">
        <v>244</v>
      </c>
      <c r="AA462" s="30" t="s">
        <v>167</v>
      </c>
      <c r="AB462" s="30"/>
      <c r="AG462" s="30">
        <v>50</v>
      </c>
      <c r="AH462" s="30">
        <v>270</v>
      </c>
      <c r="AI462" s="30">
        <v>61</v>
      </c>
      <c r="AJ462" s="30">
        <v>0</v>
      </c>
      <c r="AK462" s="30">
        <f t="shared" si="72"/>
        <v>146.55125685042952</v>
      </c>
      <c r="AL462" s="30">
        <f t="shared" si="65"/>
        <v>146.55125685042952</v>
      </c>
      <c r="AM462" s="30">
        <f t="shared" si="69"/>
        <v>24.820728788050172</v>
      </c>
      <c r="AN462" s="30">
        <f t="shared" si="66"/>
        <v>236.55125685042952</v>
      </c>
      <c r="AO462" s="30">
        <f t="shared" si="67"/>
        <v>65.179271211949825</v>
      </c>
      <c r="AP462" s="31">
        <f t="shared" si="70"/>
        <v>326.55125685042952</v>
      </c>
      <c r="AQ462" s="31">
        <f t="shared" si="68"/>
        <v>65.179271211949825</v>
      </c>
    </row>
    <row r="463" spans="1:43">
      <c r="B463" s="30" t="s">
        <v>1382</v>
      </c>
      <c r="C463" s="73"/>
      <c r="D463" s="30" t="s">
        <v>1383</v>
      </c>
      <c r="E463" s="30">
        <v>127</v>
      </c>
      <c r="F463" s="30">
        <v>2</v>
      </c>
      <c r="G463" s="67" t="str">
        <f t="shared" si="71"/>
        <v>127-2</v>
      </c>
      <c r="H463" s="2">
        <v>94</v>
      </c>
      <c r="I463" s="2">
        <v>94.1</v>
      </c>
      <c r="J463" s="68" t="str">
        <f>IF(((VLOOKUP($G463,[5]Depth_Lookup!$A$3:$J$561,9,FALSE))-(I463/100))&gt;=0,"Good","Too Long")</f>
        <v>Good</v>
      </c>
      <c r="K463" s="69">
        <f>(VLOOKUP($G463,Depth_Lookup!$A$3:$J$561,10,FALSE))+(H463/100)</f>
        <v>358.55</v>
      </c>
      <c r="L463" s="69">
        <f>(VLOOKUP($G463,Depth_Lookup!$A$3:$J$561,10,FALSE))+(I463/100)</f>
        <v>358.55099999999999</v>
      </c>
      <c r="M463" s="34" t="s">
        <v>241</v>
      </c>
      <c r="N463" s="1"/>
      <c r="Q463" s="31" t="e">
        <f>VLOOKUP(P463,[5]definitions_list_lookup!$AT$3:$AU$5,2,FALSE)</f>
        <v>#N/A</v>
      </c>
      <c r="R463" s="30">
        <v>0.1</v>
      </c>
      <c r="S463" s="30" t="s">
        <v>158</v>
      </c>
      <c r="T463" s="31">
        <f>VLOOKUP(S463,[5]definitions_list_lookup!$AI$12:$AJ$17,2,FALSE)</f>
        <v>1</v>
      </c>
      <c r="Z463" s="30" t="s">
        <v>241</v>
      </c>
      <c r="AB463" s="30"/>
      <c r="AE463" s="30">
        <v>54</v>
      </c>
      <c r="AF463" s="30">
        <v>10</v>
      </c>
      <c r="AG463" s="30">
        <v>11</v>
      </c>
      <c r="AH463" s="30">
        <v>270</v>
      </c>
      <c r="AI463" s="30">
        <v>25</v>
      </c>
      <c r="AJ463" s="30">
        <v>0</v>
      </c>
      <c r="AK463" s="30">
        <f t="shared" si="72"/>
        <v>157.37118928301868</v>
      </c>
      <c r="AL463" s="30">
        <f t="shared" si="65"/>
        <v>157.37118928301868</v>
      </c>
      <c r="AM463" s="30">
        <f t="shared" si="69"/>
        <v>63.197117226400636</v>
      </c>
      <c r="AN463" s="30">
        <f t="shared" si="66"/>
        <v>247.37118928301868</v>
      </c>
      <c r="AO463" s="30">
        <f t="shared" si="67"/>
        <v>26.802882773599364</v>
      </c>
      <c r="AP463" s="31">
        <f t="shared" si="70"/>
        <v>337.37118928301868</v>
      </c>
      <c r="AQ463" s="31">
        <f t="shared" si="68"/>
        <v>26.802882773599364</v>
      </c>
    </row>
    <row r="464" spans="1:43" ht="42">
      <c r="B464" s="30" t="s">
        <v>1382</v>
      </c>
      <c r="C464" s="73"/>
      <c r="D464" s="30" t="s">
        <v>1383</v>
      </c>
      <c r="E464" s="30">
        <v>127</v>
      </c>
      <c r="F464" s="30">
        <v>3</v>
      </c>
      <c r="G464" s="67" t="str">
        <f t="shared" si="71"/>
        <v>127-3</v>
      </c>
      <c r="H464" s="2">
        <v>2.4</v>
      </c>
      <c r="I464" s="2">
        <v>3.7</v>
      </c>
      <c r="J464" s="68" t="str">
        <f>IF(((VLOOKUP($G464,[5]Depth_Lookup!$A$3:$J$561,9,FALSE))-(I464/100))&gt;=0,"Good","Too Long")</f>
        <v>Good</v>
      </c>
      <c r="K464" s="69">
        <f>(VLOOKUP($G464,Depth_Lookup!$A$3:$J$561,10,FALSE))+(H464/100)</f>
        <v>358.589</v>
      </c>
      <c r="L464" s="69">
        <f>(VLOOKUP($G464,Depth_Lookup!$A$3:$J$561,10,FALSE))+(I464/100)</f>
        <v>358.60199999999998</v>
      </c>
      <c r="M464" s="34" t="s">
        <v>1381</v>
      </c>
      <c r="N464" s="1" t="s">
        <v>263</v>
      </c>
      <c r="O464" s="30" t="s">
        <v>153</v>
      </c>
      <c r="P464" s="30" t="s">
        <v>202</v>
      </c>
      <c r="Q464" s="31">
        <f>VLOOKUP(P464,[5]definitions_list_lookup!$AT$3:$AU$5,2,FALSE)</f>
        <v>1</v>
      </c>
      <c r="R464" s="30">
        <v>1.3</v>
      </c>
      <c r="S464" s="30" t="s">
        <v>259</v>
      </c>
      <c r="T464" s="31">
        <f>VLOOKUP(S464,[5]definitions_list_lookup!$AI$12:$AJ$17,2,FALSE)</f>
        <v>4</v>
      </c>
      <c r="AB464" s="30"/>
      <c r="AG464" s="30">
        <v>9</v>
      </c>
      <c r="AH464" s="30">
        <v>270</v>
      </c>
      <c r="AI464" s="30">
        <v>28</v>
      </c>
      <c r="AJ464" s="30">
        <v>0</v>
      </c>
      <c r="AK464" s="30">
        <f t="shared" si="72"/>
        <v>163.41237367251102</v>
      </c>
      <c r="AL464" s="30">
        <f t="shared" si="65"/>
        <v>163.41237367251102</v>
      </c>
      <c r="AM464" s="30">
        <f t="shared" si="69"/>
        <v>60.978585004005403</v>
      </c>
      <c r="AN464" s="30">
        <f t="shared" si="66"/>
        <v>253.41237367251102</v>
      </c>
      <c r="AO464" s="30">
        <f t="shared" si="67"/>
        <v>29.021414995994597</v>
      </c>
      <c r="AP464" s="31">
        <f t="shared" si="70"/>
        <v>343.41237367251102</v>
      </c>
      <c r="AQ464" s="31">
        <f t="shared" si="68"/>
        <v>29.021414995994597</v>
      </c>
    </row>
    <row r="465" spans="2:43">
      <c r="B465" s="30" t="s">
        <v>1382</v>
      </c>
      <c r="C465" s="73"/>
      <c r="D465" s="30" t="s">
        <v>1383</v>
      </c>
      <c r="E465" s="30">
        <v>127</v>
      </c>
      <c r="F465" s="30">
        <v>4</v>
      </c>
      <c r="G465" s="67" t="str">
        <f t="shared" si="71"/>
        <v>127-4</v>
      </c>
      <c r="H465" s="2">
        <v>23.5</v>
      </c>
      <c r="I465" s="2">
        <v>23.6</v>
      </c>
      <c r="J465" s="68" t="str">
        <f>IF(((VLOOKUP($G465,[5]Depth_Lookup!$A$3:$J$561,9,FALSE))-(I465/100))&gt;=0,"Good","Too Long")</f>
        <v>Good</v>
      </c>
      <c r="K465" s="69">
        <f>(VLOOKUP($G465,Depth_Lookup!$A$3:$J$561,10,FALSE))+(H465/100)</f>
        <v>359.42</v>
      </c>
      <c r="L465" s="69">
        <f>(VLOOKUP($G465,Depth_Lookup!$A$3:$J$561,10,FALSE))+(I465/100)</f>
        <v>359.42099999999999</v>
      </c>
      <c r="M465" s="34" t="s">
        <v>244</v>
      </c>
      <c r="N465" s="1"/>
      <c r="Q465" s="31" t="e">
        <f>VLOOKUP(P465,[5]definitions_list_lookup!$AT$3:$AU$5,2,FALSE)</f>
        <v>#N/A</v>
      </c>
      <c r="R465" s="30">
        <v>0.1</v>
      </c>
      <c r="S465" s="30" t="s">
        <v>158</v>
      </c>
      <c r="T465" s="31">
        <f>VLOOKUP(S465,[5]definitions_list_lookup!$AI$12:$AJ$17,2,FALSE)</f>
        <v>1</v>
      </c>
      <c r="X465" s="30">
        <v>1.2</v>
      </c>
      <c r="Y465" s="30" t="s">
        <v>1389</v>
      </c>
      <c r="Z465" s="30" t="s">
        <v>244</v>
      </c>
      <c r="AB465" s="30"/>
      <c r="AG465" s="30">
        <v>37</v>
      </c>
      <c r="AH465" s="30">
        <v>270</v>
      </c>
      <c r="AI465" s="30">
        <v>29</v>
      </c>
      <c r="AJ465" s="30">
        <v>180</v>
      </c>
      <c r="AK465" s="30">
        <f t="shared" si="72"/>
        <v>53.662062069528673</v>
      </c>
      <c r="AL465" s="30">
        <f t="shared" si="65"/>
        <v>53.662062069528673</v>
      </c>
      <c r="AM465" s="30">
        <f t="shared" si="69"/>
        <v>46.909607138652703</v>
      </c>
      <c r="AN465" s="30">
        <f t="shared" si="66"/>
        <v>143.66206206952867</v>
      </c>
      <c r="AO465" s="30">
        <f t="shared" si="67"/>
        <v>43.090392861347297</v>
      </c>
      <c r="AP465" s="31">
        <f t="shared" si="70"/>
        <v>233.66206206952867</v>
      </c>
      <c r="AQ465" s="31">
        <f t="shared" si="68"/>
        <v>43.090392861347297</v>
      </c>
    </row>
    <row r="466" spans="2:43">
      <c r="B466" s="30" t="s">
        <v>1382</v>
      </c>
      <c r="C466" s="73"/>
      <c r="D466" s="30" t="s">
        <v>1383</v>
      </c>
      <c r="E466" s="30">
        <v>127</v>
      </c>
      <c r="F466" s="30">
        <v>4</v>
      </c>
      <c r="G466" s="67" t="str">
        <f t="shared" si="71"/>
        <v>127-4</v>
      </c>
      <c r="H466" s="2">
        <v>28.5</v>
      </c>
      <c r="I466" s="2">
        <v>29.4</v>
      </c>
      <c r="J466" s="68" t="str">
        <f>IF(((VLOOKUP($G466,[5]Depth_Lookup!$A$3:$J$561,9,FALSE))-(I466/100))&gt;=0,"Good","Too Long")</f>
        <v>Good</v>
      </c>
      <c r="K466" s="69">
        <f>(VLOOKUP($G466,Depth_Lookup!$A$3:$J$561,10,FALSE))+(H466/100)</f>
        <v>359.47</v>
      </c>
      <c r="L466" s="69">
        <f>(VLOOKUP($G466,Depth_Lookup!$A$3:$J$561,10,FALSE))+(I466/100)</f>
        <v>359.47899999999998</v>
      </c>
      <c r="M466" s="34" t="s">
        <v>244</v>
      </c>
      <c r="N466" s="1"/>
      <c r="Q466" s="31" t="e">
        <f>VLOOKUP(P466,[5]definitions_list_lookup!$AT$3:$AU$5,2,FALSE)</f>
        <v>#N/A</v>
      </c>
      <c r="R466" s="30">
        <v>0.7</v>
      </c>
      <c r="S466" s="30" t="s">
        <v>159</v>
      </c>
      <c r="T466" s="31">
        <f>VLOOKUP(S466,[5]definitions_list_lookup!$AI$12:$AJ$17,2,FALSE)</f>
        <v>2</v>
      </c>
      <c r="Z466" s="30" t="s">
        <v>244</v>
      </c>
      <c r="AB466" s="30"/>
      <c r="AG466" s="30">
        <v>28</v>
      </c>
      <c r="AH466" s="30">
        <v>270</v>
      </c>
      <c r="AI466" s="30">
        <v>41</v>
      </c>
      <c r="AJ466" s="30">
        <v>0</v>
      </c>
      <c r="AK466" s="30">
        <f t="shared" si="72"/>
        <v>148.54747004833234</v>
      </c>
      <c r="AL466" s="30">
        <f t="shared" si="65"/>
        <v>148.54747004833234</v>
      </c>
      <c r="AM466" s="30">
        <f t="shared" si="69"/>
        <v>44.460644135433313</v>
      </c>
      <c r="AN466" s="30">
        <f t="shared" si="66"/>
        <v>238.54747004833234</v>
      </c>
      <c r="AO466" s="30">
        <f t="shared" si="67"/>
        <v>45.539355864566687</v>
      </c>
      <c r="AP466" s="31">
        <f t="shared" si="70"/>
        <v>328.54747004833234</v>
      </c>
      <c r="AQ466" s="31">
        <f t="shared" si="68"/>
        <v>45.539355864566687</v>
      </c>
    </row>
    <row r="467" spans="2:43">
      <c r="B467" s="30" t="s">
        <v>1382</v>
      </c>
      <c r="C467" s="73"/>
      <c r="D467" s="30" t="s">
        <v>1383</v>
      </c>
      <c r="E467" s="30">
        <v>128</v>
      </c>
      <c r="F467" s="30">
        <v>2</v>
      </c>
      <c r="G467" s="67" t="str">
        <f t="shared" si="71"/>
        <v>128-2</v>
      </c>
      <c r="H467" s="2">
        <v>56</v>
      </c>
      <c r="I467" s="2">
        <v>56.7</v>
      </c>
      <c r="J467" s="68" t="str">
        <f>IF(((VLOOKUP($G467,[5]Depth_Lookup!$A$3:$J$561,9,FALSE))-(I467/100))&gt;=0,"Good","Too Long")</f>
        <v>Good</v>
      </c>
      <c r="K467" s="69">
        <f>(VLOOKUP($G467,Depth_Lookup!$A$3:$J$561,10,FALSE))+(H467/100)</f>
        <v>360.76</v>
      </c>
      <c r="L467" s="69">
        <f>(VLOOKUP($G467,Depth_Lookup!$A$3:$J$561,10,FALSE))+(I467/100)</f>
        <v>360.767</v>
      </c>
      <c r="M467" s="34" t="s">
        <v>244</v>
      </c>
      <c r="N467" s="1"/>
      <c r="Q467" s="31" t="e">
        <f>VLOOKUP(P467,[5]definitions_list_lookup!$AT$3:$AU$5,2,FALSE)</f>
        <v>#N/A</v>
      </c>
      <c r="R467" s="30">
        <v>0.4</v>
      </c>
      <c r="S467" s="30" t="s">
        <v>158</v>
      </c>
      <c r="T467" s="31">
        <f>VLOOKUP(S467,[5]definitions_list_lookup!$AI$12:$AJ$17,2,FALSE)</f>
        <v>1</v>
      </c>
      <c r="Z467" s="30" t="s">
        <v>244</v>
      </c>
      <c r="AB467" s="30"/>
      <c r="AE467" s="30">
        <v>57</v>
      </c>
      <c r="AF467" s="30">
        <v>4</v>
      </c>
      <c r="AG467" s="30">
        <v>29</v>
      </c>
      <c r="AH467" s="30">
        <v>270</v>
      </c>
      <c r="AI467" s="30">
        <v>43</v>
      </c>
      <c r="AJ467" s="30">
        <v>0</v>
      </c>
      <c r="AK467" s="30">
        <f t="shared" si="72"/>
        <v>149.27174759172181</v>
      </c>
      <c r="AL467" s="30">
        <f t="shared" si="65"/>
        <v>149.27174759172181</v>
      </c>
      <c r="AM467" s="30">
        <f t="shared" si="69"/>
        <v>42.670128012921673</v>
      </c>
      <c r="AN467" s="30">
        <f t="shared" si="66"/>
        <v>239.27174759172181</v>
      </c>
      <c r="AO467" s="30">
        <f t="shared" si="67"/>
        <v>47.329871987078327</v>
      </c>
      <c r="AP467" s="31">
        <f t="shared" si="70"/>
        <v>329.27174759172181</v>
      </c>
      <c r="AQ467" s="31">
        <f t="shared" si="68"/>
        <v>47.329871987078327</v>
      </c>
    </row>
    <row r="468" spans="2:43">
      <c r="B468" s="30" t="s">
        <v>1382</v>
      </c>
      <c r="C468" s="73"/>
      <c r="D468" s="30" t="s">
        <v>1383</v>
      </c>
      <c r="E468" s="30">
        <v>128</v>
      </c>
      <c r="F468" s="30">
        <v>3</v>
      </c>
      <c r="G468" s="67" t="str">
        <f t="shared" si="71"/>
        <v>128-3</v>
      </c>
      <c r="H468" s="2">
        <v>85.8</v>
      </c>
      <c r="I468" s="2">
        <v>86</v>
      </c>
      <c r="J468" s="68" t="str">
        <f>IF(((VLOOKUP($G468,[5]Depth_Lookup!$A$3:$J$561,9,FALSE))-(I468/100))&gt;=0,"Good","Too Long")</f>
        <v>Good</v>
      </c>
      <c r="K468" s="69">
        <f>(VLOOKUP($G468,Depth_Lookup!$A$3:$J$561,10,FALSE))+(H468/100)</f>
        <v>361.923</v>
      </c>
      <c r="L468" s="69">
        <f>(VLOOKUP($G468,Depth_Lookup!$A$3:$J$561,10,FALSE))+(I468/100)</f>
        <v>361.92500000000001</v>
      </c>
      <c r="M468" s="34" t="s">
        <v>241</v>
      </c>
      <c r="N468" s="1"/>
      <c r="Q468" s="31" t="e">
        <f>VLOOKUP(P468,[5]definitions_list_lookup!$AT$3:$AU$5,2,FALSE)</f>
        <v>#N/A</v>
      </c>
      <c r="R468" s="30">
        <v>0.1</v>
      </c>
      <c r="S468" s="30" t="s">
        <v>158</v>
      </c>
      <c r="T468" s="31">
        <f>VLOOKUP(S468,[5]definitions_list_lookup!$AI$12:$AJ$17,2,FALSE)</f>
        <v>1</v>
      </c>
      <c r="Z468" s="30" t="s">
        <v>241</v>
      </c>
      <c r="AB468" s="30"/>
      <c r="AE468" s="30">
        <v>147</v>
      </c>
      <c r="AF468" s="30">
        <v>30</v>
      </c>
      <c r="AG468" s="30">
        <v>4</v>
      </c>
      <c r="AH468" s="30">
        <v>90</v>
      </c>
      <c r="AI468" s="30">
        <v>29</v>
      </c>
      <c r="AJ468" s="30">
        <v>0</v>
      </c>
      <c r="AK468" s="30">
        <f t="shared" si="72"/>
        <v>-172.81004263245876</v>
      </c>
      <c r="AL468" s="30">
        <f t="shared" si="65"/>
        <v>187.18995736754124</v>
      </c>
      <c r="AM468" s="30">
        <f t="shared" si="69"/>
        <v>60.807806319910505</v>
      </c>
      <c r="AN468" s="30">
        <f t="shared" si="66"/>
        <v>277.18995736754124</v>
      </c>
      <c r="AO468" s="30">
        <f t="shared" si="67"/>
        <v>29.192193680089495</v>
      </c>
      <c r="AP468" s="31">
        <f t="shared" si="70"/>
        <v>7.1899573675412398</v>
      </c>
      <c r="AQ468" s="31">
        <f t="shared" si="68"/>
        <v>29.192193680089495</v>
      </c>
    </row>
    <row r="469" spans="2:43" ht="42">
      <c r="B469" s="30" t="s">
        <v>1382</v>
      </c>
      <c r="C469" s="73"/>
      <c r="D469" s="30" t="s">
        <v>1383</v>
      </c>
      <c r="E469" s="30">
        <v>128</v>
      </c>
      <c r="F469" s="30">
        <v>4</v>
      </c>
      <c r="G469" s="67" t="str">
        <f t="shared" si="71"/>
        <v>128-4</v>
      </c>
      <c r="H469" s="2">
        <v>2.7</v>
      </c>
      <c r="I469" s="2">
        <v>3.4</v>
      </c>
      <c r="J469" s="68" t="str">
        <f>IF(((VLOOKUP($G469,[5]Depth_Lookup!$A$3:$J$561,9,FALSE))-(I469/100))&gt;=0,"Good","Too Long")</f>
        <v>Good</v>
      </c>
      <c r="K469" s="69">
        <f>(VLOOKUP($G469,Depth_Lookup!$A$3:$J$561,10,FALSE))+(H469/100)</f>
        <v>361.97199999999998</v>
      </c>
      <c r="L469" s="69">
        <f>(VLOOKUP($G469,Depth_Lookup!$A$3:$J$561,10,FALSE))+(I469/100)</f>
        <v>361.97899999999998</v>
      </c>
      <c r="M469" s="34" t="s">
        <v>1381</v>
      </c>
      <c r="N469" s="1" t="s">
        <v>263</v>
      </c>
      <c r="O469" s="30" t="s">
        <v>153</v>
      </c>
      <c r="P469" s="30" t="s">
        <v>203</v>
      </c>
      <c r="Q469" s="31">
        <f>VLOOKUP(P469,[5]definitions_list_lookup!$AT$3:$AU$5,2,FALSE)</f>
        <v>2</v>
      </c>
      <c r="R469" s="30">
        <v>0.7</v>
      </c>
      <c r="S469" s="30" t="s">
        <v>259</v>
      </c>
      <c r="T469" s="31">
        <f>VLOOKUP(S469,[5]definitions_list_lookup!$AI$12:$AJ$17,2,FALSE)</f>
        <v>4</v>
      </c>
      <c r="AB469" s="30"/>
      <c r="AG469" s="30">
        <v>12</v>
      </c>
      <c r="AH469" s="30">
        <v>90</v>
      </c>
      <c r="AI469" s="30">
        <v>30</v>
      </c>
      <c r="AJ469" s="30">
        <v>0</v>
      </c>
      <c r="AK469" s="30">
        <f t="shared" si="72"/>
        <v>-159.78837367821467</v>
      </c>
      <c r="AL469" s="30">
        <f t="shared" ref="AL469:AL529" si="73">IF($AK469&gt;0,$AK469,360+$AK469)</f>
        <v>200.21162632178533</v>
      </c>
      <c r="AM469" s="30">
        <f t="shared" si="69"/>
        <v>58.398732080731399</v>
      </c>
      <c r="AN469" s="30">
        <f t="shared" ref="AN469:AN529" si="74">+IF(($AK469+90)&gt;0,$AK469+90,$AK469+450)</f>
        <v>290.21162632178533</v>
      </c>
      <c r="AO469" s="30">
        <f t="shared" ref="AO469:AO529" si="75">-$AM469+90</f>
        <v>31.601267919268601</v>
      </c>
      <c r="AP469" s="31">
        <f t="shared" si="70"/>
        <v>20.211626321785332</v>
      </c>
      <c r="AQ469" s="31">
        <f t="shared" ref="AQ469:AQ529" si="76">-$AM469+90</f>
        <v>31.601267919268601</v>
      </c>
    </row>
    <row r="470" spans="2:43">
      <c r="B470" s="30" t="s">
        <v>1382</v>
      </c>
      <c r="C470" s="73"/>
      <c r="D470" s="30" t="s">
        <v>1383</v>
      </c>
      <c r="E470" s="30">
        <v>128</v>
      </c>
      <c r="F470" s="30">
        <v>4</v>
      </c>
      <c r="G470" s="67" t="str">
        <f t="shared" si="71"/>
        <v>128-4</v>
      </c>
      <c r="H470" s="2">
        <v>28</v>
      </c>
      <c r="I470" s="2">
        <v>28.5</v>
      </c>
      <c r="J470" s="68" t="str">
        <f>IF(((VLOOKUP($G470,[5]Depth_Lookup!$A$3:$J$561,9,FALSE))-(I470/100))&gt;=0,"Good","Too Long")</f>
        <v>Good</v>
      </c>
      <c r="K470" s="69">
        <f>(VLOOKUP($G470,Depth_Lookup!$A$3:$J$561,10,FALSE))+(H470/100)</f>
        <v>362.22499999999997</v>
      </c>
      <c r="L470" s="69">
        <f>(VLOOKUP($G470,Depth_Lookup!$A$3:$J$561,10,FALSE))+(I470/100)</f>
        <v>362.23</v>
      </c>
      <c r="M470" s="34" t="s">
        <v>244</v>
      </c>
      <c r="N470" s="1"/>
      <c r="Q470" s="31" t="e">
        <f>VLOOKUP(P470,[5]definitions_list_lookup!$AT$3:$AU$5,2,FALSE)</f>
        <v>#N/A</v>
      </c>
      <c r="R470" s="30">
        <v>0.2</v>
      </c>
      <c r="S470" s="30" t="s">
        <v>158</v>
      </c>
      <c r="T470" s="31">
        <f>VLOOKUP(S470,[5]definitions_list_lookup!$AI$12:$AJ$17,2,FALSE)</f>
        <v>1</v>
      </c>
      <c r="Z470" s="30" t="s">
        <v>244</v>
      </c>
      <c r="AB470" s="30"/>
      <c r="AE470" s="30">
        <v>170</v>
      </c>
      <c r="AF470" s="30">
        <v>7</v>
      </c>
      <c r="AG470" s="30">
        <v>66</v>
      </c>
      <c r="AH470" s="30">
        <v>270</v>
      </c>
      <c r="AI470" s="30">
        <v>43</v>
      </c>
      <c r="AJ470" s="30">
        <v>180</v>
      </c>
      <c r="AK470" s="30">
        <f t="shared" si="72"/>
        <v>67.452632006845448</v>
      </c>
      <c r="AL470" s="30">
        <f t="shared" si="73"/>
        <v>67.452632006845448</v>
      </c>
      <c r="AM470" s="30">
        <f t="shared" ref="AM470:AM529" si="77">+ABS(DEGREES(ATAN((COS(RADIANS(ABS($AK470+180-(IF($AH470&gt;$AJ470,MAX($AI470,$AH470),MIN($AH470,$AJ470))))))/(TAN(RADIANS($AG470)))))))</f>
        <v>22.352301640345456</v>
      </c>
      <c r="AN470" s="30">
        <f t="shared" si="74"/>
        <v>157.45263200684545</v>
      </c>
      <c r="AO470" s="30">
        <f t="shared" si="75"/>
        <v>67.647698359654541</v>
      </c>
      <c r="AP470" s="31">
        <f t="shared" ref="AP470:AP529" si="78">IF(($AL470&lt;180),$AL470+180,$AL470-180)</f>
        <v>247.45263200684545</v>
      </c>
      <c r="AQ470" s="31">
        <f t="shared" si="76"/>
        <v>67.647698359654541</v>
      </c>
    </row>
    <row r="471" spans="2:43">
      <c r="B471" s="30" t="s">
        <v>1382</v>
      </c>
      <c r="C471" s="73"/>
      <c r="D471" s="30" t="s">
        <v>1383</v>
      </c>
      <c r="E471" s="30">
        <v>129</v>
      </c>
      <c r="F471" s="30">
        <v>1</v>
      </c>
      <c r="G471" s="67" t="str">
        <f t="shared" ref="G471:G529" si="79">E471&amp;"-"&amp;F471</f>
        <v>129-1</v>
      </c>
      <c r="H471" s="2">
        <v>3.8</v>
      </c>
      <c r="I471" s="2">
        <v>3.9</v>
      </c>
      <c r="J471" s="68" t="str">
        <f>IF(((VLOOKUP($G471,[5]Depth_Lookup!$A$3:$J$561,9,FALSE))-(I471/100))&gt;=0,"Good","Too Long")</f>
        <v>Good</v>
      </c>
      <c r="K471" s="69">
        <f>(VLOOKUP($G471,Depth_Lookup!$A$3:$J$561,10,FALSE))+(H471/100)</f>
        <v>362.738</v>
      </c>
      <c r="L471" s="69">
        <f>(VLOOKUP($G471,Depth_Lookup!$A$3:$J$561,10,FALSE))+(I471/100)</f>
        <v>362.73899999999998</v>
      </c>
      <c r="M471" s="34" t="s">
        <v>244</v>
      </c>
      <c r="N471" s="1"/>
      <c r="Q471" s="31" t="e">
        <f>VLOOKUP(P471,[5]definitions_list_lookup!$AT$3:$AU$5,2,FALSE)</f>
        <v>#N/A</v>
      </c>
      <c r="R471" s="30">
        <v>0.1</v>
      </c>
      <c r="S471" s="30" t="s">
        <v>158</v>
      </c>
      <c r="T471" s="31">
        <f>VLOOKUP(S471,[5]definitions_list_lookup!$AI$12:$AJ$17,2,FALSE)</f>
        <v>1</v>
      </c>
      <c r="Z471" s="30" t="s">
        <v>244</v>
      </c>
      <c r="AB471" s="30"/>
      <c r="AG471" s="30">
        <v>46</v>
      </c>
      <c r="AH471" s="30">
        <v>270</v>
      </c>
      <c r="AI471" s="30">
        <v>1</v>
      </c>
      <c r="AJ471" s="30">
        <v>180</v>
      </c>
      <c r="AK471" s="30">
        <f t="shared" si="72"/>
        <v>89.034304612162202</v>
      </c>
      <c r="AL471" s="30">
        <f t="shared" si="73"/>
        <v>89.034304612162202</v>
      </c>
      <c r="AM471" s="30">
        <f t="shared" si="77"/>
        <v>43.995933202621792</v>
      </c>
      <c r="AN471" s="30">
        <f t="shared" si="74"/>
        <v>179.0343046121622</v>
      </c>
      <c r="AO471" s="30">
        <f t="shared" si="75"/>
        <v>46.004066797378208</v>
      </c>
      <c r="AP471" s="31">
        <f t="shared" si="78"/>
        <v>269.0343046121622</v>
      </c>
      <c r="AQ471" s="31">
        <f t="shared" si="76"/>
        <v>46.004066797378208</v>
      </c>
    </row>
    <row r="472" spans="2:43">
      <c r="B472" s="30" t="s">
        <v>1382</v>
      </c>
      <c r="C472" s="73"/>
      <c r="D472" s="30" t="s">
        <v>1383</v>
      </c>
      <c r="E472" s="30">
        <v>129</v>
      </c>
      <c r="F472" s="30">
        <v>1</v>
      </c>
      <c r="G472" s="67" t="str">
        <f t="shared" si="79"/>
        <v>129-1</v>
      </c>
      <c r="H472" s="2">
        <v>20</v>
      </c>
      <c r="I472" s="2">
        <v>20.2</v>
      </c>
      <c r="J472" s="68" t="str">
        <f>IF(((VLOOKUP($G472,[5]Depth_Lookup!$A$3:$J$561,9,FALSE))-(I472/100))&gt;=0,"Good","Too Long")</f>
        <v>Good</v>
      </c>
      <c r="K472" s="69">
        <f>(VLOOKUP($G472,Depth_Lookup!$A$3:$J$561,10,FALSE))+(H472/100)</f>
        <v>362.9</v>
      </c>
      <c r="L472" s="69">
        <f>(VLOOKUP($G472,Depth_Lookup!$A$3:$J$561,10,FALSE))+(I472/100)</f>
        <v>362.90199999999999</v>
      </c>
      <c r="M472" s="34" t="s">
        <v>244</v>
      </c>
      <c r="N472" s="1"/>
      <c r="Q472" s="31" t="e">
        <f>VLOOKUP(P472,[5]definitions_list_lookup!$AT$3:$AU$5,2,FALSE)</f>
        <v>#N/A</v>
      </c>
      <c r="R472" s="30">
        <v>0.1</v>
      </c>
      <c r="S472" s="30" t="s">
        <v>158</v>
      </c>
      <c r="T472" s="31">
        <f>VLOOKUP(S472,[5]definitions_list_lookup!$AI$12:$AJ$17,2,FALSE)</f>
        <v>1</v>
      </c>
      <c r="Z472" s="30" t="s">
        <v>244</v>
      </c>
      <c r="AB472" s="30"/>
      <c r="AG472" s="30">
        <v>31</v>
      </c>
      <c r="AH472" s="30">
        <v>270</v>
      </c>
      <c r="AI472" s="30">
        <v>39</v>
      </c>
      <c r="AJ472" s="30">
        <v>0</v>
      </c>
      <c r="AK472" s="30">
        <f t="shared" si="72"/>
        <v>143.42454544052345</v>
      </c>
      <c r="AL472" s="30">
        <f t="shared" si="73"/>
        <v>143.42454544052345</v>
      </c>
      <c r="AM472" s="30">
        <f t="shared" si="77"/>
        <v>44.761589647804747</v>
      </c>
      <c r="AN472" s="30">
        <f t="shared" si="74"/>
        <v>233.42454544052345</v>
      </c>
      <c r="AO472" s="30">
        <f t="shared" si="75"/>
        <v>45.238410352195253</v>
      </c>
      <c r="AP472" s="31">
        <f t="shared" si="78"/>
        <v>323.42454544052345</v>
      </c>
      <c r="AQ472" s="31">
        <f t="shared" si="76"/>
        <v>45.238410352195253</v>
      </c>
    </row>
    <row r="473" spans="2:43">
      <c r="B473" s="30" t="s">
        <v>1382</v>
      </c>
      <c r="C473" s="73"/>
      <c r="D473" s="30" t="s">
        <v>1383</v>
      </c>
      <c r="E473" s="30">
        <v>130</v>
      </c>
      <c r="F473" s="30">
        <v>3</v>
      </c>
      <c r="G473" s="67" t="str">
        <f t="shared" si="79"/>
        <v>130-3</v>
      </c>
      <c r="H473" s="2">
        <v>23</v>
      </c>
      <c r="I473" s="2">
        <v>23.5</v>
      </c>
      <c r="J473" s="68" t="str">
        <f>IF(((VLOOKUP($G473,[5]Depth_Lookup!$A$3:$J$561,9,FALSE))-(I473/100))&gt;=0,"Good","Too Long")</f>
        <v>Good</v>
      </c>
      <c r="K473" s="69">
        <f>(VLOOKUP($G473,Depth_Lookup!$A$3:$J$561,10,FALSE))+(H473/100)</f>
        <v>365.39000000000004</v>
      </c>
      <c r="L473" s="69">
        <f>(VLOOKUP($G473,Depth_Lookup!$A$3:$J$561,10,FALSE))+(I473/100)</f>
        <v>365.39500000000004</v>
      </c>
      <c r="M473" s="34" t="s">
        <v>244</v>
      </c>
      <c r="N473" s="1"/>
      <c r="Q473" s="31" t="e">
        <f>VLOOKUP(P473,[5]definitions_list_lookup!$AT$3:$AU$5,2,FALSE)</f>
        <v>#N/A</v>
      </c>
      <c r="R473" s="30">
        <v>0.4</v>
      </c>
      <c r="S473" s="30" t="s">
        <v>158</v>
      </c>
      <c r="T473" s="31">
        <f>VLOOKUP(S473,[5]definitions_list_lookup!$AI$12:$AJ$17,2,FALSE)</f>
        <v>1</v>
      </c>
      <c r="Z473" s="30" t="s">
        <v>244</v>
      </c>
      <c r="AB473" s="30"/>
      <c r="AE473" s="30">
        <v>199</v>
      </c>
      <c r="AF473" s="30">
        <v>28</v>
      </c>
      <c r="AG473" s="30">
        <v>67</v>
      </c>
      <c r="AH473" s="30">
        <v>270</v>
      </c>
      <c r="AI473" s="30">
        <v>41</v>
      </c>
      <c r="AJ473" s="30">
        <v>180</v>
      </c>
      <c r="AK473" s="30">
        <f t="shared" si="72"/>
        <v>69.746426922551649</v>
      </c>
      <c r="AL473" s="30">
        <f t="shared" si="73"/>
        <v>69.746426922551649</v>
      </c>
      <c r="AM473" s="30">
        <f t="shared" si="77"/>
        <v>21.713902616843278</v>
      </c>
      <c r="AN473" s="30">
        <f t="shared" si="74"/>
        <v>159.74642692255165</v>
      </c>
      <c r="AO473" s="30">
        <f t="shared" si="75"/>
        <v>68.286097383156715</v>
      </c>
      <c r="AP473" s="31">
        <f t="shared" si="78"/>
        <v>249.74642692255165</v>
      </c>
      <c r="AQ473" s="31">
        <f t="shared" si="76"/>
        <v>68.286097383156715</v>
      </c>
    </row>
    <row r="474" spans="2:43" ht="28">
      <c r="B474" s="30" t="s">
        <v>1382</v>
      </c>
      <c r="C474" s="73"/>
      <c r="D474" s="30" t="s">
        <v>1383</v>
      </c>
      <c r="E474" s="30">
        <v>130</v>
      </c>
      <c r="F474" s="30">
        <v>3</v>
      </c>
      <c r="G474" s="67" t="str">
        <f t="shared" si="79"/>
        <v>130-3</v>
      </c>
      <c r="H474" s="2">
        <v>24</v>
      </c>
      <c r="I474" s="2">
        <v>48</v>
      </c>
      <c r="J474" s="68" t="str">
        <f>IF(((VLOOKUP($G474,[5]Depth_Lookup!$A$3:$J$561,9,FALSE))-(I474/100))&gt;=0,"Good","Too Long")</f>
        <v>Good</v>
      </c>
      <c r="K474" s="69">
        <f>(VLOOKUP($G474,Depth_Lookup!$A$3:$J$561,10,FALSE))+(H474/100)</f>
        <v>365.40000000000003</v>
      </c>
      <c r="L474" s="69">
        <f>(VLOOKUP($G474,Depth_Lookup!$A$3:$J$561,10,FALSE))+(I474/100)</f>
        <v>365.64000000000004</v>
      </c>
      <c r="M474" s="34" t="s">
        <v>243</v>
      </c>
      <c r="N474" s="1"/>
      <c r="O474" s="30" t="s">
        <v>153</v>
      </c>
      <c r="Q474" s="31" t="e">
        <f>VLOOKUP(P474,[5]definitions_list_lookup!$AT$3:$AU$5,2,FALSE)</f>
        <v>#N/A</v>
      </c>
      <c r="R474" s="30">
        <v>10</v>
      </c>
      <c r="S474" s="30" t="s">
        <v>159</v>
      </c>
      <c r="T474" s="31">
        <f>VLOOKUP(S474,[5]definitions_list_lookup!$AI$12:$AJ$17,2,FALSE)</f>
        <v>2</v>
      </c>
      <c r="Z474" s="30" t="s">
        <v>243</v>
      </c>
      <c r="AB474" s="30"/>
      <c r="AK474" s="30" t="e">
        <f t="shared" si="72"/>
        <v>#DIV/0!</v>
      </c>
      <c r="AL474" s="30" t="e">
        <f t="shared" si="73"/>
        <v>#DIV/0!</v>
      </c>
      <c r="AM474" s="30" t="e">
        <f t="shared" si="77"/>
        <v>#DIV/0!</v>
      </c>
      <c r="AN474" s="30" t="e">
        <f t="shared" si="74"/>
        <v>#DIV/0!</v>
      </c>
      <c r="AO474" s="30" t="e">
        <f t="shared" si="75"/>
        <v>#DIV/0!</v>
      </c>
      <c r="AP474" s="31" t="e">
        <f t="shared" si="78"/>
        <v>#DIV/0!</v>
      </c>
      <c r="AQ474" s="31" t="e">
        <f t="shared" si="76"/>
        <v>#DIV/0!</v>
      </c>
    </row>
    <row r="475" spans="2:43">
      <c r="B475" s="30" t="s">
        <v>1382</v>
      </c>
      <c r="C475" s="73"/>
      <c r="D475" s="30" t="s">
        <v>1383</v>
      </c>
      <c r="E475" s="30">
        <v>131</v>
      </c>
      <c r="F475" s="30">
        <v>1</v>
      </c>
      <c r="G475" s="67" t="str">
        <f t="shared" si="79"/>
        <v>131-1</v>
      </c>
      <c r="H475" s="2">
        <v>18</v>
      </c>
      <c r="I475" s="2">
        <v>18.3</v>
      </c>
      <c r="J475" s="68" t="str">
        <f>IF(((VLOOKUP($G475,[5]Depth_Lookup!$A$3:$J$561,9,FALSE))-(I475/100))&gt;=0,"Good","Too Long")</f>
        <v>Good</v>
      </c>
      <c r="K475" s="69">
        <f>(VLOOKUP($G475,Depth_Lookup!$A$3:$J$561,10,FALSE))+(H475/100)</f>
        <v>365.88</v>
      </c>
      <c r="L475" s="69">
        <f>(VLOOKUP($G475,Depth_Lookup!$A$3:$J$561,10,FALSE))+(I475/100)</f>
        <v>365.88299999999998</v>
      </c>
      <c r="M475" s="34" t="s">
        <v>244</v>
      </c>
      <c r="N475" s="1"/>
      <c r="Q475" s="31" t="e">
        <f>VLOOKUP(P475,[5]definitions_list_lookup!$AT$3:$AU$5,2,FALSE)</f>
        <v>#N/A</v>
      </c>
      <c r="R475" s="30">
        <v>0.2</v>
      </c>
      <c r="S475" s="30" t="s">
        <v>158</v>
      </c>
      <c r="T475" s="31">
        <f>VLOOKUP(S475,[5]definitions_list_lookup!$AI$12:$AJ$17,2,FALSE)</f>
        <v>1</v>
      </c>
      <c r="Z475" s="30" t="s">
        <v>244</v>
      </c>
      <c r="AB475" s="30"/>
      <c r="AG475" s="30">
        <v>43</v>
      </c>
      <c r="AH475" s="30">
        <v>270</v>
      </c>
      <c r="AI475" s="30">
        <v>13</v>
      </c>
      <c r="AJ475" s="30">
        <v>180</v>
      </c>
      <c r="AK475" s="30">
        <f t="shared" si="72"/>
        <v>76.094555652036263</v>
      </c>
      <c r="AL475" s="30">
        <f t="shared" si="73"/>
        <v>76.094555652036263</v>
      </c>
      <c r="AM475" s="30">
        <f t="shared" si="77"/>
        <v>46.149205131675998</v>
      </c>
      <c r="AN475" s="30">
        <f t="shared" si="74"/>
        <v>166.09455565203626</v>
      </c>
      <c r="AO475" s="30">
        <f t="shared" si="75"/>
        <v>43.850794868324002</v>
      </c>
      <c r="AP475" s="31">
        <f t="shared" si="78"/>
        <v>256.09455565203626</v>
      </c>
      <c r="AQ475" s="31">
        <f t="shared" si="76"/>
        <v>43.850794868324002</v>
      </c>
    </row>
    <row r="476" spans="2:43" ht="28">
      <c r="B476" s="30" t="s">
        <v>1382</v>
      </c>
      <c r="C476" s="73"/>
      <c r="D476" s="30" t="s">
        <v>1383</v>
      </c>
      <c r="E476" s="30">
        <v>131</v>
      </c>
      <c r="F476" s="30">
        <v>2</v>
      </c>
      <c r="G476" s="67" t="str">
        <f t="shared" si="79"/>
        <v>131-2</v>
      </c>
      <c r="H476" s="2">
        <v>52</v>
      </c>
      <c r="I476" s="2">
        <v>65.5</v>
      </c>
      <c r="J476" s="68" t="str">
        <f>IF(((VLOOKUP($G476,[5]Depth_Lookup!$A$3:$J$561,9,FALSE))-(I476/100))&gt;=0,"Good","Too Long")</f>
        <v>Good</v>
      </c>
      <c r="K476" s="69">
        <f>(VLOOKUP($G476,Depth_Lookup!$A$3:$J$561,10,FALSE))+(H476/100)</f>
        <v>367.13</v>
      </c>
      <c r="L476" s="69">
        <f>(VLOOKUP($G476,Depth_Lookup!$A$3:$J$561,10,FALSE))+(I476/100)</f>
        <v>367.26499999999999</v>
      </c>
      <c r="M476" s="34" t="s">
        <v>243</v>
      </c>
      <c r="N476" s="1"/>
      <c r="O476" s="30" t="s">
        <v>153</v>
      </c>
      <c r="Q476" s="31" t="e">
        <f>VLOOKUP(P476,[5]definitions_list_lookup!$AT$3:$AU$5,2,FALSE)</f>
        <v>#N/A</v>
      </c>
      <c r="R476" s="30">
        <v>13</v>
      </c>
      <c r="S476" s="30" t="s">
        <v>258</v>
      </c>
      <c r="T476" s="31">
        <f>VLOOKUP(S476,[5]definitions_list_lookup!$AI$12:$AJ$17,2,FALSE)</f>
        <v>3</v>
      </c>
      <c r="Z476" s="30" t="s">
        <v>243</v>
      </c>
      <c r="AB476" s="30" t="s">
        <v>1545</v>
      </c>
      <c r="AG476" s="30">
        <v>42</v>
      </c>
      <c r="AH476" s="30">
        <v>90</v>
      </c>
      <c r="AI476" s="30">
        <v>26</v>
      </c>
      <c r="AJ476" s="30">
        <v>180</v>
      </c>
      <c r="AK476" s="30">
        <f t="shared" si="72"/>
        <v>-61.556395824354126</v>
      </c>
      <c r="AL476" s="30">
        <f t="shared" si="73"/>
        <v>298.44360417564587</v>
      </c>
      <c r="AM476" s="30">
        <f t="shared" si="77"/>
        <v>44.320163815917439</v>
      </c>
      <c r="AN476" s="30">
        <f t="shared" si="74"/>
        <v>28.443604175645874</v>
      </c>
      <c r="AO476" s="30">
        <f t="shared" si="75"/>
        <v>45.679836184082561</v>
      </c>
      <c r="AP476" s="31">
        <f t="shared" si="78"/>
        <v>118.44360417564587</v>
      </c>
      <c r="AQ476" s="31">
        <f t="shared" si="76"/>
        <v>45.679836184082561</v>
      </c>
    </row>
    <row r="477" spans="2:43" ht="28">
      <c r="B477" s="30" t="s">
        <v>1382</v>
      </c>
      <c r="C477" s="73"/>
      <c r="D477" s="30" t="s">
        <v>1383</v>
      </c>
      <c r="E477" s="30">
        <v>131</v>
      </c>
      <c r="F477" s="30">
        <v>2</v>
      </c>
      <c r="G477" s="67" t="str">
        <f t="shared" si="79"/>
        <v>131-2</v>
      </c>
      <c r="H477" s="2">
        <v>20</v>
      </c>
      <c r="I477" s="2">
        <v>91</v>
      </c>
      <c r="J477" s="68" t="str">
        <f>IF(((VLOOKUP($G477,[5]Depth_Lookup!$A$3:$J$561,9,FALSE))-(I477/100))&gt;=0,"Good","Too Long")</f>
        <v>Good</v>
      </c>
      <c r="K477" s="69">
        <f>(VLOOKUP($G477,Depth_Lookup!$A$3:$J$561,10,FALSE))+(H477/100)</f>
        <v>366.81</v>
      </c>
      <c r="L477" s="69">
        <f>(VLOOKUP($G477,Depth_Lookup!$A$3:$J$561,10,FALSE))+(I477/100)</f>
        <v>367.52000000000004</v>
      </c>
      <c r="M477" s="34" t="s">
        <v>243</v>
      </c>
      <c r="N477" s="1"/>
      <c r="O477" s="30" t="s">
        <v>153</v>
      </c>
      <c r="Q477" s="31" t="e">
        <f>VLOOKUP(P477,[5]definitions_list_lookup!$AT$3:$AU$5,2,FALSE)</f>
        <v>#N/A</v>
      </c>
      <c r="R477" s="30">
        <v>71</v>
      </c>
      <c r="S477" s="30" t="s">
        <v>159</v>
      </c>
      <c r="T477" s="31">
        <f>VLOOKUP(S477,[5]definitions_list_lookup!$AI$12:$AJ$17,2,FALSE)</f>
        <v>2</v>
      </c>
      <c r="Z477" s="30" t="s">
        <v>243</v>
      </c>
      <c r="AB477" s="30"/>
      <c r="AK477" s="30" t="e">
        <f t="shared" si="72"/>
        <v>#DIV/0!</v>
      </c>
      <c r="AL477" s="30" t="e">
        <f t="shared" si="73"/>
        <v>#DIV/0!</v>
      </c>
      <c r="AM477" s="30" t="e">
        <f t="shared" si="77"/>
        <v>#DIV/0!</v>
      </c>
      <c r="AN477" s="30" t="e">
        <f t="shared" si="74"/>
        <v>#DIV/0!</v>
      </c>
      <c r="AO477" s="30" t="e">
        <f t="shared" si="75"/>
        <v>#DIV/0!</v>
      </c>
      <c r="AP477" s="31" t="e">
        <f t="shared" si="78"/>
        <v>#DIV/0!</v>
      </c>
      <c r="AQ477" s="31" t="e">
        <f t="shared" si="76"/>
        <v>#DIV/0!</v>
      </c>
    </row>
    <row r="478" spans="2:43" ht="28">
      <c r="B478" s="30" t="s">
        <v>1382</v>
      </c>
      <c r="C478" s="73"/>
      <c r="D478" s="30" t="s">
        <v>1383</v>
      </c>
      <c r="E478" s="30">
        <v>131</v>
      </c>
      <c r="F478" s="30">
        <v>4</v>
      </c>
      <c r="G478" s="67" t="str">
        <f t="shared" si="79"/>
        <v>131-4</v>
      </c>
      <c r="H478" s="2">
        <v>19</v>
      </c>
      <c r="I478" s="2">
        <v>25.5</v>
      </c>
      <c r="J478" s="68" t="str">
        <f>IF(((VLOOKUP($G478,[5]Depth_Lookup!$A$3:$J$561,9,FALSE))-(I478/100))&gt;=0,"Good","Too Long")</f>
        <v>Good</v>
      </c>
      <c r="K478" s="69">
        <f>(VLOOKUP($G478,Depth_Lookup!$A$3:$J$561,10,FALSE))+(H478/100)</f>
        <v>368.65499999999997</v>
      </c>
      <c r="L478" s="69">
        <f>(VLOOKUP($G478,Depth_Lookup!$A$3:$J$561,10,FALSE))+(I478/100)</f>
        <v>368.71999999999997</v>
      </c>
      <c r="M478" s="34" t="s">
        <v>243</v>
      </c>
      <c r="N478" s="1"/>
      <c r="O478" s="30" t="s">
        <v>153</v>
      </c>
      <c r="Q478" s="31" t="e">
        <f>VLOOKUP(P478,[5]definitions_list_lookup!$AT$3:$AU$5,2,FALSE)</f>
        <v>#N/A</v>
      </c>
      <c r="R478" s="30">
        <v>6.5</v>
      </c>
      <c r="S478" s="30" t="s">
        <v>159</v>
      </c>
      <c r="T478" s="31">
        <f>VLOOKUP(S478,[5]definitions_list_lookup!$AI$12:$AJ$17,2,FALSE)</f>
        <v>2</v>
      </c>
      <c r="Z478" s="30" t="s">
        <v>243</v>
      </c>
      <c r="AB478" s="30"/>
      <c r="AK478" s="30" t="e">
        <f t="shared" si="72"/>
        <v>#DIV/0!</v>
      </c>
      <c r="AL478" s="30" t="e">
        <f t="shared" si="73"/>
        <v>#DIV/0!</v>
      </c>
      <c r="AM478" s="30" t="e">
        <f t="shared" si="77"/>
        <v>#DIV/0!</v>
      </c>
      <c r="AN478" s="30" t="e">
        <f t="shared" si="74"/>
        <v>#DIV/0!</v>
      </c>
      <c r="AO478" s="30" t="e">
        <f t="shared" si="75"/>
        <v>#DIV/0!</v>
      </c>
      <c r="AP478" s="31" t="e">
        <f t="shared" si="78"/>
        <v>#DIV/0!</v>
      </c>
      <c r="AQ478" s="31" t="e">
        <f t="shared" si="76"/>
        <v>#DIV/0!</v>
      </c>
    </row>
    <row r="479" spans="2:43" ht="28">
      <c r="B479" s="30" t="s">
        <v>1382</v>
      </c>
      <c r="C479" s="73"/>
      <c r="D479" s="30" t="s">
        <v>1383</v>
      </c>
      <c r="E479" s="30">
        <v>132</v>
      </c>
      <c r="F479" s="30">
        <v>1</v>
      </c>
      <c r="G479" s="67" t="str">
        <f t="shared" si="79"/>
        <v>132-1</v>
      </c>
      <c r="H479" s="2">
        <v>2</v>
      </c>
      <c r="I479" s="2">
        <v>90</v>
      </c>
      <c r="J479" s="68" t="str">
        <f>IF(((VLOOKUP($G479,[5]Depth_Lookup!$A$3:$J$561,9,FALSE))-(I479/100))&gt;=0,"Good","Too Long")</f>
        <v>Good</v>
      </c>
      <c r="K479" s="69">
        <f>(VLOOKUP($G479,Depth_Lookup!$A$3:$J$561,10,FALSE))+(H479/100)</f>
        <v>368.71999999999997</v>
      </c>
      <c r="L479" s="69">
        <f>(VLOOKUP($G479,Depth_Lookup!$A$3:$J$561,10,FALSE))+(I479/100)</f>
        <v>369.59999999999997</v>
      </c>
      <c r="M479" s="34" t="s">
        <v>243</v>
      </c>
      <c r="N479" s="1"/>
      <c r="O479" s="30" t="s">
        <v>153</v>
      </c>
      <c r="Q479" s="31" t="e">
        <f>VLOOKUP(P479,[5]definitions_list_lookup!$AT$3:$AU$5,2,FALSE)</f>
        <v>#N/A</v>
      </c>
      <c r="R479" s="30">
        <v>88</v>
      </c>
      <c r="S479" s="30" t="s">
        <v>159</v>
      </c>
      <c r="T479" s="31">
        <f>VLOOKUP(S479,[5]definitions_list_lookup!$AI$12:$AJ$17,2,FALSE)</f>
        <v>2</v>
      </c>
      <c r="Z479" s="30" t="s">
        <v>243</v>
      </c>
      <c r="AB479" s="30" t="s">
        <v>1546</v>
      </c>
      <c r="AK479" s="30" t="e">
        <f t="shared" si="72"/>
        <v>#DIV/0!</v>
      </c>
      <c r="AL479" s="30" t="e">
        <f t="shared" si="73"/>
        <v>#DIV/0!</v>
      </c>
      <c r="AM479" s="30" t="e">
        <f t="shared" si="77"/>
        <v>#DIV/0!</v>
      </c>
      <c r="AN479" s="30" t="e">
        <f t="shared" si="74"/>
        <v>#DIV/0!</v>
      </c>
      <c r="AO479" s="30" t="e">
        <f t="shared" si="75"/>
        <v>#DIV/0!</v>
      </c>
      <c r="AP479" s="31" t="e">
        <f t="shared" si="78"/>
        <v>#DIV/0!</v>
      </c>
      <c r="AQ479" s="31" t="e">
        <f t="shared" si="76"/>
        <v>#DIV/0!</v>
      </c>
    </row>
    <row r="480" spans="2:43" ht="28">
      <c r="B480" s="30" t="s">
        <v>1382</v>
      </c>
      <c r="C480" s="73"/>
      <c r="D480" s="30" t="s">
        <v>1383</v>
      </c>
      <c r="E480" s="30">
        <v>132</v>
      </c>
      <c r="F480" s="30">
        <v>2</v>
      </c>
      <c r="G480" s="67" t="str">
        <f t="shared" si="79"/>
        <v>132-2</v>
      </c>
      <c r="H480" s="2">
        <v>2</v>
      </c>
      <c r="I480" s="2">
        <v>58.5</v>
      </c>
      <c r="J480" s="68" t="str">
        <f>IF(((VLOOKUP($G480,[5]Depth_Lookup!$A$3:$J$561,9,FALSE))-(I480/100))&gt;=0,"Good","Too Long")</f>
        <v>Good</v>
      </c>
      <c r="K480" s="69">
        <f>(VLOOKUP($G480,Depth_Lookup!$A$3:$J$561,10,FALSE))+(H480/100)</f>
        <v>369.63499999999999</v>
      </c>
      <c r="L480" s="69">
        <f>(VLOOKUP($G480,Depth_Lookup!$A$3:$J$561,10,FALSE))+(I480/100)</f>
        <v>370.2</v>
      </c>
      <c r="M480" s="34" t="s">
        <v>243</v>
      </c>
      <c r="N480" s="1" t="s">
        <v>155</v>
      </c>
      <c r="O480" s="30" t="s">
        <v>153</v>
      </c>
      <c r="P480" s="30" t="s">
        <v>201</v>
      </c>
      <c r="Q480" s="31">
        <f>VLOOKUP(P480,[5]definitions_list_lookup!$AT$3:$AU$5,2,FALSE)</f>
        <v>0</v>
      </c>
      <c r="R480" s="30">
        <v>56.5</v>
      </c>
      <c r="S480" s="30" t="s">
        <v>258</v>
      </c>
      <c r="T480" s="31">
        <f>VLOOKUP(S480,[5]definitions_list_lookup!$AI$12:$AJ$17,2,FALSE)</f>
        <v>3</v>
      </c>
      <c r="Z480" s="30" t="s">
        <v>243</v>
      </c>
      <c r="AB480" s="30" t="s">
        <v>1547</v>
      </c>
      <c r="AK480" s="30" t="e">
        <f t="shared" si="72"/>
        <v>#DIV/0!</v>
      </c>
      <c r="AL480" s="30" t="e">
        <f t="shared" si="73"/>
        <v>#DIV/0!</v>
      </c>
      <c r="AM480" s="30" t="e">
        <f t="shared" si="77"/>
        <v>#DIV/0!</v>
      </c>
      <c r="AN480" s="30" t="e">
        <f t="shared" si="74"/>
        <v>#DIV/0!</v>
      </c>
      <c r="AO480" s="30" t="e">
        <f t="shared" si="75"/>
        <v>#DIV/0!</v>
      </c>
      <c r="AP480" s="31" t="e">
        <f t="shared" si="78"/>
        <v>#DIV/0!</v>
      </c>
      <c r="AQ480" s="31" t="e">
        <f t="shared" si="76"/>
        <v>#DIV/0!</v>
      </c>
    </row>
    <row r="481" spans="2:43">
      <c r="B481" s="30" t="s">
        <v>1382</v>
      </c>
      <c r="C481" s="73"/>
      <c r="D481" s="30" t="s">
        <v>1383</v>
      </c>
      <c r="E481" s="30">
        <v>132</v>
      </c>
      <c r="F481" s="30">
        <v>2</v>
      </c>
      <c r="G481" s="67" t="str">
        <f t="shared" si="79"/>
        <v>132-2</v>
      </c>
      <c r="H481" s="2">
        <v>28</v>
      </c>
      <c r="I481" s="2">
        <v>28.2</v>
      </c>
      <c r="J481" s="68" t="str">
        <f>IF(((VLOOKUP($G481,[5]Depth_Lookup!$A$3:$J$561,9,FALSE))-(I481/100))&gt;=0,"Good","Too Long")</f>
        <v>Good</v>
      </c>
      <c r="K481" s="69">
        <f>(VLOOKUP($G481,Depth_Lookup!$A$3:$J$561,10,FALSE))+(H481/100)</f>
        <v>369.89499999999998</v>
      </c>
      <c r="L481" s="69">
        <f>(VLOOKUP($G481,Depth_Lookup!$A$3:$J$561,10,FALSE))+(I481/100)</f>
        <v>369.89699999999999</v>
      </c>
      <c r="M481" s="34" t="s">
        <v>244</v>
      </c>
      <c r="N481" s="1"/>
      <c r="Q481" s="31" t="e">
        <f>VLOOKUP(P481,[5]definitions_list_lookup!$AT$3:$AU$5,2,FALSE)</f>
        <v>#N/A</v>
      </c>
      <c r="R481" s="30">
        <v>0.1</v>
      </c>
      <c r="S481" s="30" t="s">
        <v>158</v>
      </c>
      <c r="T481" s="31">
        <f>VLOOKUP(S481,[5]definitions_list_lookup!$AI$12:$AJ$17,2,FALSE)</f>
        <v>1</v>
      </c>
      <c r="Z481" s="30" t="s">
        <v>244</v>
      </c>
      <c r="AB481" s="30"/>
      <c r="AG481" s="30">
        <v>36</v>
      </c>
      <c r="AH481" s="30">
        <v>90</v>
      </c>
      <c r="AI481" s="30">
        <v>26</v>
      </c>
      <c r="AJ481" s="30">
        <v>0</v>
      </c>
      <c r="AK481" s="30">
        <f t="shared" si="72"/>
        <v>-123.87371144525582</v>
      </c>
      <c r="AL481" s="30">
        <f t="shared" si="73"/>
        <v>236.12628855474418</v>
      </c>
      <c r="AM481" s="30">
        <f t="shared" si="77"/>
        <v>48.811810445150989</v>
      </c>
      <c r="AN481" s="30">
        <f t="shared" si="74"/>
        <v>326.12628855474418</v>
      </c>
      <c r="AO481" s="30">
        <f t="shared" si="75"/>
        <v>41.188189554849011</v>
      </c>
      <c r="AP481" s="31">
        <f t="shared" si="78"/>
        <v>56.126288554744178</v>
      </c>
      <c r="AQ481" s="31">
        <f t="shared" si="76"/>
        <v>41.188189554849011</v>
      </c>
    </row>
    <row r="482" spans="2:43" ht="28">
      <c r="B482" s="30" t="s">
        <v>1382</v>
      </c>
      <c r="C482" s="73"/>
      <c r="D482" s="30" t="s">
        <v>1383</v>
      </c>
      <c r="E482" s="30">
        <v>132</v>
      </c>
      <c r="F482" s="30">
        <v>3</v>
      </c>
      <c r="G482" s="67" t="str">
        <f t="shared" si="79"/>
        <v>132-3</v>
      </c>
      <c r="H482" s="2">
        <v>61</v>
      </c>
      <c r="I482" s="2">
        <v>82</v>
      </c>
      <c r="J482" s="68" t="str">
        <f>IF(((VLOOKUP($G482,[5]Depth_Lookup!$A$3:$J$561,9,FALSE))-(I482/100))&gt;=0,"Good","Too Long")</f>
        <v>Good</v>
      </c>
      <c r="K482" s="69">
        <f>(VLOOKUP($G482,Depth_Lookup!$A$3:$J$561,10,FALSE))+(H482/100)</f>
        <v>370.84000000000003</v>
      </c>
      <c r="L482" s="69">
        <f>(VLOOKUP($G482,Depth_Lookup!$A$3:$J$561,10,FALSE))+(I482/100)</f>
        <v>371.05</v>
      </c>
      <c r="M482" s="34" t="s">
        <v>243</v>
      </c>
      <c r="N482" s="1" t="s">
        <v>155</v>
      </c>
      <c r="O482" s="30" t="s">
        <v>153</v>
      </c>
      <c r="P482" s="30" t="s">
        <v>201</v>
      </c>
      <c r="Q482" s="31">
        <f>VLOOKUP(P482,[5]definitions_list_lookup!$AT$3:$AU$5,2,FALSE)</f>
        <v>0</v>
      </c>
      <c r="R482" s="30">
        <v>21</v>
      </c>
      <c r="S482" s="30" t="s">
        <v>258</v>
      </c>
      <c r="T482" s="31">
        <f>VLOOKUP(S482,[5]definitions_list_lookup!$AI$12:$AJ$17,2,FALSE)</f>
        <v>3</v>
      </c>
      <c r="Z482" s="30" t="s">
        <v>243</v>
      </c>
      <c r="AB482" s="30" t="s">
        <v>1547</v>
      </c>
      <c r="AK482" s="30" t="e">
        <f t="shared" si="72"/>
        <v>#DIV/0!</v>
      </c>
      <c r="AL482" s="30" t="e">
        <f t="shared" si="73"/>
        <v>#DIV/0!</v>
      </c>
      <c r="AM482" s="30" t="e">
        <f t="shared" si="77"/>
        <v>#DIV/0!</v>
      </c>
      <c r="AN482" s="30" t="e">
        <f t="shared" si="74"/>
        <v>#DIV/0!</v>
      </c>
      <c r="AO482" s="30" t="e">
        <f t="shared" si="75"/>
        <v>#DIV/0!</v>
      </c>
      <c r="AP482" s="31" t="e">
        <f t="shared" si="78"/>
        <v>#DIV/0!</v>
      </c>
      <c r="AQ482" s="31" t="e">
        <f t="shared" si="76"/>
        <v>#DIV/0!</v>
      </c>
    </row>
    <row r="483" spans="2:43">
      <c r="B483" s="30" t="s">
        <v>1382</v>
      </c>
      <c r="C483" s="73"/>
      <c r="D483" s="30" t="s">
        <v>1383</v>
      </c>
      <c r="E483" s="30">
        <v>132</v>
      </c>
      <c r="F483" s="30">
        <v>4</v>
      </c>
      <c r="G483" s="67" t="str">
        <f t="shared" si="79"/>
        <v>132-4</v>
      </c>
      <c r="H483" s="2">
        <v>4</v>
      </c>
      <c r="I483" s="2">
        <v>5</v>
      </c>
      <c r="J483" s="68" t="str">
        <f>IF(((VLOOKUP($G483,[5]Depth_Lookup!$A$3:$J$561,9,FALSE))-(I483/100))&gt;=0,"Good","Too Long")</f>
        <v>Good</v>
      </c>
      <c r="K483" s="69">
        <f>(VLOOKUP($G483,Depth_Lookup!$A$3:$J$561,10,FALSE))+(H483/100)</f>
        <v>371.15500000000003</v>
      </c>
      <c r="L483" s="69">
        <f>(VLOOKUP($G483,Depth_Lookup!$A$3:$J$561,10,FALSE))+(I483/100)</f>
        <v>371.16500000000002</v>
      </c>
      <c r="M483" s="34" t="s">
        <v>244</v>
      </c>
      <c r="N483" s="1"/>
      <c r="Q483" s="31" t="e">
        <f>VLOOKUP(P483,[5]definitions_list_lookup!$AT$3:$AU$5,2,FALSE)</f>
        <v>#N/A</v>
      </c>
      <c r="R483" s="30">
        <v>0.5</v>
      </c>
      <c r="S483" s="30" t="s">
        <v>159</v>
      </c>
      <c r="T483" s="31">
        <f>VLOOKUP(S483,[5]definitions_list_lookup!$AI$12:$AJ$17,2,FALSE)</f>
        <v>2</v>
      </c>
      <c r="Z483" s="30" t="s">
        <v>244</v>
      </c>
      <c r="AB483" s="30"/>
      <c r="AG483" s="30">
        <v>56</v>
      </c>
      <c r="AH483" s="30">
        <v>90</v>
      </c>
      <c r="AI483" s="30">
        <v>9</v>
      </c>
      <c r="AJ483" s="30">
        <v>0</v>
      </c>
      <c r="AK483" s="30">
        <f t="shared" si="72"/>
        <v>-96.097874720573458</v>
      </c>
      <c r="AL483" s="30">
        <f t="shared" si="73"/>
        <v>263.90212527942651</v>
      </c>
      <c r="AM483" s="30">
        <f t="shared" si="77"/>
        <v>33.849443910718776</v>
      </c>
      <c r="AN483" s="30">
        <f t="shared" si="74"/>
        <v>353.90212527942651</v>
      </c>
      <c r="AO483" s="30">
        <f t="shared" si="75"/>
        <v>56.150556089281224</v>
      </c>
      <c r="AP483" s="31">
        <f t="shared" si="78"/>
        <v>83.902125279426514</v>
      </c>
      <c r="AQ483" s="31">
        <f t="shared" si="76"/>
        <v>56.150556089281224</v>
      </c>
    </row>
    <row r="484" spans="2:43" ht="28">
      <c r="B484" s="30" t="s">
        <v>1382</v>
      </c>
      <c r="C484" s="73"/>
      <c r="D484" s="30" t="s">
        <v>1383</v>
      </c>
      <c r="E484" s="30">
        <v>132</v>
      </c>
      <c r="F484" s="30">
        <v>4</v>
      </c>
      <c r="G484" s="67" t="str">
        <f t="shared" si="79"/>
        <v>132-4</v>
      </c>
      <c r="H484" s="2">
        <v>21.5</v>
      </c>
      <c r="I484" s="2">
        <v>61</v>
      </c>
      <c r="J484" s="68" t="str">
        <f>IF(((VLOOKUP($G484,[5]Depth_Lookup!$A$3:$J$561,9,FALSE))-(I484/100))&gt;=0,"Good","Too Long")</f>
        <v>Good</v>
      </c>
      <c r="K484" s="69">
        <f>(VLOOKUP($G484,Depth_Lookup!$A$3:$J$561,10,FALSE))+(H484/100)</f>
        <v>371.33</v>
      </c>
      <c r="L484" s="69">
        <f>(VLOOKUP($G484,Depth_Lookup!$A$3:$J$561,10,FALSE))+(I484/100)</f>
        <v>371.72500000000002</v>
      </c>
      <c r="M484" s="34" t="s">
        <v>243</v>
      </c>
      <c r="N484" s="1"/>
      <c r="Q484" s="31" t="e">
        <f>VLOOKUP(P484,[5]definitions_list_lookup!$AT$3:$AU$5,2,FALSE)</f>
        <v>#N/A</v>
      </c>
      <c r="R484" s="30">
        <v>39.5</v>
      </c>
      <c r="S484" s="30" t="s">
        <v>158</v>
      </c>
      <c r="T484" s="31">
        <f>VLOOKUP(S484,[5]definitions_list_lookup!$AI$12:$AJ$17,2,FALSE)</f>
        <v>1</v>
      </c>
      <c r="Z484" s="30" t="s">
        <v>243</v>
      </c>
      <c r="AB484" s="30" t="s">
        <v>1548</v>
      </c>
      <c r="AK484" s="30" t="e">
        <f t="shared" si="72"/>
        <v>#DIV/0!</v>
      </c>
      <c r="AL484" s="30" t="e">
        <f t="shared" si="73"/>
        <v>#DIV/0!</v>
      </c>
      <c r="AM484" s="30" t="e">
        <f t="shared" si="77"/>
        <v>#DIV/0!</v>
      </c>
      <c r="AN484" s="30" t="e">
        <f t="shared" si="74"/>
        <v>#DIV/0!</v>
      </c>
      <c r="AO484" s="30" t="e">
        <f t="shared" si="75"/>
        <v>#DIV/0!</v>
      </c>
      <c r="AP484" s="31" t="e">
        <f t="shared" si="78"/>
        <v>#DIV/0!</v>
      </c>
      <c r="AQ484" s="31" t="e">
        <f t="shared" si="76"/>
        <v>#DIV/0!</v>
      </c>
    </row>
    <row r="485" spans="2:43" ht="28">
      <c r="B485" s="30" t="s">
        <v>1382</v>
      </c>
      <c r="C485" s="73"/>
      <c r="D485" s="30" t="s">
        <v>1383</v>
      </c>
      <c r="E485" s="30">
        <v>133</v>
      </c>
      <c r="F485" s="30">
        <v>1</v>
      </c>
      <c r="G485" s="67" t="str">
        <f t="shared" si="79"/>
        <v>133-1</v>
      </c>
      <c r="H485" s="2">
        <v>15</v>
      </c>
      <c r="I485" s="2">
        <v>47</v>
      </c>
      <c r="J485" s="68" t="str">
        <f>IF(((VLOOKUP($G485,[5]Depth_Lookup!$A$3:$J$561,9,FALSE))-(I485/100))&gt;=0,"Good","Too Long")</f>
        <v>Good</v>
      </c>
      <c r="K485" s="69">
        <f>(VLOOKUP($G485,Depth_Lookup!$A$3:$J$561,10,FALSE))+(H485/100)</f>
        <v>371.84999999999997</v>
      </c>
      <c r="L485" s="69">
        <f>(VLOOKUP($G485,Depth_Lookup!$A$3:$J$561,10,FALSE))+(I485/100)</f>
        <v>372.17</v>
      </c>
      <c r="M485" s="34" t="s">
        <v>243</v>
      </c>
      <c r="N485" s="1" t="s">
        <v>155</v>
      </c>
      <c r="O485" s="30" t="s">
        <v>153</v>
      </c>
      <c r="P485" s="30" t="s">
        <v>202</v>
      </c>
      <c r="Q485" s="31">
        <f>VLOOKUP(P485,[5]definitions_list_lookup!$AT$3:$AU$5,2,FALSE)</f>
        <v>1</v>
      </c>
      <c r="R485" s="30">
        <v>32</v>
      </c>
      <c r="S485" s="30" t="s">
        <v>258</v>
      </c>
      <c r="T485" s="31">
        <f>VLOOKUP(S485,[5]definitions_list_lookup!$AI$12:$AJ$17,2,FALSE)</f>
        <v>3</v>
      </c>
      <c r="Z485" s="30" t="s">
        <v>243</v>
      </c>
      <c r="AB485" s="30" t="s">
        <v>1549</v>
      </c>
      <c r="AK485" s="30" t="e">
        <f t="shared" si="72"/>
        <v>#DIV/0!</v>
      </c>
      <c r="AL485" s="30" t="e">
        <f t="shared" si="73"/>
        <v>#DIV/0!</v>
      </c>
      <c r="AM485" s="30" t="e">
        <f t="shared" si="77"/>
        <v>#DIV/0!</v>
      </c>
      <c r="AN485" s="30" t="e">
        <f t="shared" si="74"/>
        <v>#DIV/0!</v>
      </c>
      <c r="AO485" s="30" t="e">
        <f t="shared" si="75"/>
        <v>#DIV/0!</v>
      </c>
      <c r="AP485" s="31" t="e">
        <f t="shared" si="78"/>
        <v>#DIV/0!</v>
      </c>
      <c r="AQ485" s="31" t="e">
        <f t="shared" si="76"/>
        <v>#DIV/0!</v>
      </c>
    </row>
    <row r="486" spans="2:43">
      <c r="B486" s="30" t="s">
        <v>1382</v>
      </c>
      <c r="C486" s="73"/>
      <c r="D486" s="30" t="s">
        <v>1383</v>
      </c>
      <c r="E486" s="30">
        <v>133</v>
      </c>
      <c r="F486" s="30">
        <v>1</v>
      </c>
      <c r="G486" s="67" t="str">
        <f t="shared" si="79"/>
        <v>133-1</v>
      </c>
      <c r="H486" s="2">
        <v>51.5</v>
      </c>
      <c r="I486" s="2">
        <v>83</v>
      </c>
      <c r="J486" s="68" t="str">
        <f>IF(((VLOOKUP($G486,[5]Depth_Lookup!$A$3:$J$561,9,FALSE))-(I486/100))&gt;=0,"Good","Too Long")</f>
        <v>Good</v>
      </c>
      <c r="K486" s="69">
        <f>(VLOOKUP($G486,Depth_Lookup!$A$3:$J$561,10,FALSE))+(H486/100)</f>
        <v>372.21499999999997</v>
      </c>
      <c r="L486" s="69">
        <f>(VLOOKUP($G486,Depth_Lookup!$A$3:$J$561,10,FALSE))+(I486/100)</f>
        <v>372.53</v>
      </c>
      <c r="M486" s="34" t="s">
        <v>242</v>
      </c>
      <c r="N486" s="1" t="s">
        <v>155</v>
      </c>
      <c r="O486" s="30" t="s">
        <v>153</v>
      </c>
      <c r="P486" s="30" t="s">
        <v>203</v>
      </c>
      <c r="Q486" s="31">
        <f>VLOOKUP(P486,[5]definitions_list_lookup!$AT$3:$AU$5,2,FALSE)</f>
        <v>2</v>
      </c>
      <c r="R486" s="30">
        <v>30</v>
      </c>
      <c r="S486" s="30" t="s">
        <v>259</v>
      </c>
      <c r="T486" s="31">
        <f>VLOOKUP(S486,[5]definitions_list_lookup!$AI$12:$AJ$17,2,FALSE)</f>
        <v>4</v>
      </c>
      <c r="U486" s="31">
        <v>70</v>
      </c>
      <c r="V486" s="31">
        <v>30</v>
      </c>
      <c r="W486" s="31">
        <v>30</v>
      </c>
      <c r="Z486" s="30" t="s">
        <v>242</v>
      </c>
      <c r="AB486" s="30" t="s">
        <v>1550</v>
      </c>
      <c r="AG486" s="30">
        <v>49</v>
      </c>
      <c r="AH486" s="30">
        <v>90</v>
      </c>
      <c r="AI486" s="30">
        <v>16</v>
      </c>
      <c r="AJ486" s="30">
        <v>180</v>
      </c>
      <c r="AK486" s="30">
        <f t="shared" si="72"/>
        <v>-76.003454629068671</v>
      </c>
      <c r="AL486" s="30">
        <f t="shared" si="73"/>
        <v>283.99654537093136</v>
      </c>
      <c r="AM486" s="30">
        <f t="shared" si="77"/>
        <v>40.146891030155771</v>
      </c>
      <c r="AN486" s="30">
        <f t="shared" si="74"/>
        <v>13.996545370931329</v>
      </c>
      <c r="AO486" s="30">
        <f t="shared" si="75"/>
        <v>49.853108969844229</v>
      </c>
      <c r="AP486" s="31">
        <f t="shared" si="78"/>
        <v>103.99654537093136</v>
      </c>
      <c r="AQ486" s="31">
        <f t="shared" si="76"/>
        <v>49.853108969844229</v>
      </c>
    </row>
    <row r="487" spans="2:43">
      <c r="B487" s="30" t="s">
        <v>1382</v>
      </c>
      <c r="C487" s="73"/>
      <c r="D487" s="30" t="s">
        <v>1383</v>
      </c>
      <c r="E487" s="30">
        <v>133</v>
      </c>
      <c r="F487" s="30">
        <v>2</v>
      </c>
      <c r="G487" s="67" t="str">
        <f t="shared" si="79"/>
        <v>133-2</v>
      </c>
      <c r="H487" s="2">
        <v>0</v>
      </c>
      <c r="I487" s="2">
        <v>43</v>
      </c>
      <c r="J487" s="68" t="str">
        <f>IF(((VLOOKUP($G487,[5]Depth_Lookup!$A$3:$J$561,9,FALSE))-(I487/100))&gt;=0,"Good","Too Long")</f>
        <v>Good</v>
      </c>
      <c r="K487" s="69">
        <f>(VLOOKUP($G487,Depth_Lookup!$A$3:$J$561,10,FALSE))+(H487/100)</f>
        <v>372.53500000000003</v>
      </c>
      <c r="L487" s="69">
        <f>(VLOOKUP($G487,Depth_Lookup!$A$3:$J$561,10,FALSE))+(I487/100)</f>
        <v>372.96500000000003</v>
      </c>
      <c r="M487" s="34" t="s">
        <v>242</v>
      </c>
      <c r="N487" s="1" t="s">
        <v>155</v>
      </c>
      <c r="O487" s="30" t="s">
        <v>153</v>
      </c>
      <c r="P487" s="30" t="s">
        <v>203</v>
      </c>
      <c r="Q487" s="31">
        <f>VLOOKUP(P487,[5]definitions_list_lookup!$AT$3:$AU$5,2,FALSE)</f>
        <v>2</v>
      </c>
      <c r="R487" s="30">
        <v>35</v>
      </c>
      <c r="S487" s="30" t="s">
        <v>259</v>
      </c>
      <c r="T487" s="31">
        <f>VLOOKUP(S487,[5]definitions_list_lookup!$AI$12:$AJ$17,2,FALSE)</f>
        <v>4</v>
      </c>
      <c r="U487" s="31">
        <v>70</v>
      </c>
      <c r="V487" s="31">
        <v>30</v>
      </c>
      <c r="W487" s="31">
        <v>50</v>
      </c>
      <c r="Z487" s="30" t="s">
        <v>242</v>
      </c>
      <c r="AB487" s="30" t="s">
        <v>1551</v>
      </c>
      <c r="AG487" s="30">
        <v>52</v>
      </c>
      <c r="AH487" s="30">
        <v>90</v>
      </c>
      <c r="AI487" s="30">
        <v>2</v>
      </c>
      <c r="AJ487" s="30">
        <v>0</v>
      </c>
      <c r="AK487" s="30">
        <f t="shared" si="72"/>
        <v>-91.56281851766515</v>
      </c>
      <c r="AL487" s="30">
        <f t="shared" si="73"/>
        <v>268.43718148233484</v>
      </c>
      <c r="AM487" s="30">
        <f t="shared" si="77"/>
        <v>37.989658753325742</v>
      </c>
      <c r="AN487" s="30">
        <f t="shared" si="74"/>
        <v>358.43718148233484</v>
      </c>
      <c r="AO487" s="30">
        <f t="shared" si="75"/>
        <v>52.010341246674258</v>
      </c>
      <c r="AP487" s="31">
        <f t="shared" si="78"/>
        <v>88.437181482334836</v>
      </c>
      <c r="AQ487" s="31">
        <f t="shared" si="76"/>
        <v>52.010341246674258</v>
      </c>
    </row>
    <row r="488" spans="2:43" ht="42">
      <c r="B488" s="30" t="s">
        <v>1382</v>
      </c>
      <c r="C488" s="73"/>
      <c r="D488" s="30" t="s">
        <v>1383</v>
      </c>
      <c r="E488" s="30">
        <v>133</v>
      </c>
      <c r="F488" s="30">
        <v>2</v>
      </c>
      <c r="G488" s="67" t="str">
        <f t="shared" si="79"/>
        <v>133-2</v>
      </c>
      <c r="H488" s="2">
        <v>47</v>
      </c>
      <c r="I488" s="2">
        <v>53</v>
      </c>
      <c r="J488" s="68" t="str">
        <f>IF(((VLOOKUP($G488,[5]Depth_Lookup!$A$3:$J$561,9,FALSE))-(I488/100))&gt;=0,"Good","Too Long")</f>
        <v>Good</v>
      </c>
      <c r="K488" s="69">
        <f>(VLOOKUP($G488,Depth_Lookup!$A$3:$J$561,10,FALSE))+(H488/100)</f>
        <v>373.00500000000005</v>
      </c>
      <c r="L488" s="69">
        <f>(VLOOKUP($G488,Depth_Lookup!$A$3:$J$561,10,FALSE))+(I488/100)</f>
        <v>373.065</v>
      </c>
      <c r="M488" s="34" t="s">
        <v>1381</v>
      </c>
      <c r="N488" s="1" t="s">
        <v>263</v>
      </c>
      <c r="O488" s="30" t="s">
        <v>153</v>
      </c>
      <c r="P488" s="30" t="s">
        <v>201</v>
      </c>
      <c r="Q488" s="31">
        <f>VLOOKUP(P488,[5]definitions_list_lookup!$AT$3:$AU$5,2,FALSE)</f>
        <v>0</v>
      </c>
      <c r="R488" s="30">
        <v>2</v>
      </c>
      <c r="S488" s="30" t="s">
        <v>259</v>
      </c>
      <c r="T488" s="31">
        <f>VLOOKUP(S488,[5]definitions_list_lookup!$AI$12:$AJ$17,2,FALSE)</f>
        <v>4</v>
      </c>
      <c r="AB488" s="30"/>
      <c r="AG488" s="30">
        <v>71</v>
      </c>
      <c r="AH488" s="30">
        <v>270</v>
      </c>
      <c r="AI488" s="30">
        <v>41</v>
      </c>
      <c r="AJ488" s="30">
        <v>0</v>
      </c>
      <c r="AK488" s="30">
        <f t="shared" si="72"/>
        <v>106.66346329727588</v>
      </c>
      <c r="AL488" s="30">
        <f t="shared" si="73"/>
        <v>106.66346329727588</v>
      </c>
      <c r="AM488" s="30">
        <f t="shared" si="77"/>
        <v>18.256057122078882</v>
      </c>
      <c r="AN488" s="30">
        <f t="shared" si="74"/>
        <v>196.66346329727588</v>
      </c>
      <c r="AO488" s="30">
        <f t="shared" si="75"/>
        <v>71.743942877921114</v>
      </c>
      <c r="AP488" s="31">
        <f t="shared" si="78"/>
        <v>286.66346329727588</v>
      </c>
      <c r="AQ488" s="31">
        <f t="shared" si="76"/>
        <v>71.743942877921114</v>
      </c>
    </row>
    <row r="489" spans="2:43" ht="28">
      <c r="B489" s="30" t="s">
        <v>1382</v>
      </c>
      <c r="C489" s="73"/>
      <c r="D489" s="30" t="s">
        <v>1383</v>
      </c>
      <c r="E489" s="30">
        <v>133</v>
      </c>
      <c r="F489" s="30">
        <v>3</v>
      </c>
      <c r="G489" s="67" t="str">
        <f t="shared" si="79"/>
        <v>133-3</v>
      </c>
      <c r="H489" s="2">
        <v>14</v>
      </c>
      <c r="I489" s="2">
        <v>61</v>
      </c>
      <c r="J489" s="68" t="str">
        <f>IF(((VLOOKUP($G489,[5]Depth_Lookup!$A$3:$J$561,9,FALSE))-(I489/100))&gt;=0,"Good","Too Long")</f>
        <v>Good</v>
      </c>
      <c r="K489" s="69">
        <f>(VLOOKUP($G489,Depth_Lookup!$A$3:$J$561,10,FALSE))+(H489/100)</f>
        <v>373.31</v>
      </c>
      <c r="L489" s="69">
        <f>(VLOOKUP($G489,Depth_Lookup!$A$3:$J$561,10,FALSE))+(I489/100)</f>
        <v>373.78000000000003</v>
      </c>
      <c r="M489" s="34" t="s">
        <v>243</v>
      </c>
      <c r="N489" s="1" t="s">
        <v>155</v>
      </c>
      <c r="O489" s="30" t="s">
        <v>153</v>
      </c>
      <c r="P489" s="30" t="s">
        <v>202</v>
      </c>
      <c r="Q489" s="31">
        <f>VLOOKUP(P489,[5]definitions_list_lookup!$AT$3:$AU$5,2,FALSE)</f>
        <v>1</v>
      </c>
      <c r="R489" s="30">
        <v>47</v>
      </c>
      <c r="S489" s="30" t="s">
        <v>258</v>
      </c>
      <c r="T489" s="31">
        <f>VLOOKUP(S489,[5]definitions_list_lookup!$AI$12:$AJ$17,2,FALSE)</f>
        <v>3</v>
      </c>
      <c r="Z489" s="30" t="s">
        <v>243</v>
      </c>
      <c r="AB489" s="30" t="s">
        <v>1547</v>
      </c>
      <c r="AK489" s="30" t="e">
        <f t="shared" si="72"/>
        <v>#DIV/0!</v>
      </c>
      <c r="AL489" s="30" t="e">
        <f t="shared" si="73"/>
        <v>#DIV/0!</v>
      </c>
      <c r="AM489" s="30" t="e">
        <f t="shared" si="77"/>
        <v>#DIV/0!</v>
      </c>
      <c r="AN489" s="30" t="e">
        <f t="shared" si="74"/>
        <v>#DIV/0!</v>
      </c>
      <c r="AO489" s="30" t="e">
        <f t="shared" si="75"/>
        <v>#DIV/0!</v>
      </c>
      <c r="AP489" s="31" t="e">
        <f t="shared" si="78"/>
        <v>#DIV/0!</v>
      </c>
      <c r="AQ489" s="31" t="e">
        <f t="shared" si="76"/>
        <v>#DIV/0!</v>
      </c>
    </row>
    <row r="490" spans="2:43" ht="28">
      <c r="B490" s="30" t="s">
        <v>1382</v>
      </c>
      <c r="C490" s="73"/>
      <c r="D490" s="30" t="s">
        <v>1383</v>
      </c>
      <c r="E490" s="30">
        <v>133</v>
      </c>
      <c r="F490" s="30">
        <v>4</v>
      </c>
      <c r="G490" s="67" t="str">
        <f t="shared" si="79"/>
        <v>133-4</v>
      </c>
      <c r="H490" s="2">
        <v>10.5</v>
      </c>
      <c r="I490" s="2">
        <v>20</v>
      </c>
      <c r="J490" s="68" t="str">
        <f>IF(((VLOOKUP($G490,[5]Depth_Lookup!$A$3:$J$561,9,FALSE))-(I490/100))&gt;=0,"Good","Too Long")</f>
        <v>Good</v>
      </c>
      <c r="K490" s="69">
        <f>(VLOOKUP($G490,Depth_Lookup!$A$3:$J$561,10,FALSE))+(H490/100)</f>
        <v>374.03000000000003</v>
      </c>
      <c r="L490" s="69">
        <f>(VLOOKUP($G490,Depth_Lookup!$A$3:$J$561,10,FALSE))+(I490/100)</f>
        <v>374.125</v>
      </c>
      <c r="M490" s="34" t="s">
        <v>243</v>
      </c>
      <c r="N490" s="1"/>
      <c r="Q490" s="31" t="e">
        <f>VLOOKUP(P490,[5]definitions_list_lookup!$AT$3:$AU$5,2,FALSE)</f>
        <v>#N/A</v>
      </c>
      <c r="R490" s="30">
        <v>9</v>
      </c>
      <c r="S490" s="30" t="s">
        <v>159</v>
      </c>
      <c r="T490" s="31">
        <f>VLOOKUP(S490,[5]definitions_list_lookup!$AI$12:$AJ$17,2,FALSE)</f>
        <v>2</v>
      </c>
      <c r="Z490" s="30" t="s">
        <v>243</v>
      </c>
      <c r="AB490" s="30"/>
      <c r="AG490" s="30">
        <v>45</v>
      </c>
      <c r="AH490" s="30">
        <v>90</v>
      </c>
      <c r="AI490" s="30">
        <v>4</v>
      </c>
      <c r="AJ490" s="30">
        <v>0</v>
      </c>
      <c r="AK490" s="30">
        <f t="shared" si="72"/>
        <v>-94</v>
      </c>
      <c r="AL490" s="30">
        <f t="shared" si="73"/>
        <v>266</v>
      </c>
      <c r="AM490" s="30">
        <f t="shared" si="77"/>
        <v>44.930130115219043</v>
      </c>
      <c r="AN490" s="30">
        <f t="shared" si="74"/>
        <v>356</v>
      </c>
      <c r="AO490" s="30">
        <f t="shared" si="75"/>
        <v>45.069869884780957</v>
      </c>
      <c r="AP490" s="31">
        <f t="shared" si="78"/>
        <v>86</v>
      </c>
      <c r="AQ490" s="31">
        <f t="shared" si="76"/>
        <v>45.069869884780957</v>
      </c>
    </row>
    <row r="491" spans="2:43">
      <c r="B491" s="30" t="s">
        <v>1382</v>
      </c>
      <c r="C491" s="73"/>
      <c r="D491" s="30" t="s">
        <v>1383</v>
      </c>
      <c r="E491" s="30">
        <v>134</v>
      </c>
      <c r="F491" s="30">
        <v>2</v>
      </c>
      <c r="G491" s="67" t="str">
        <f t="shared" si="79"/>
        <v>134-2</v>
      </c>
      <c r="H491" s="2">
        <v>5</v>
      </c>
      <c r="I491" s="2">
        <v>5.4</v>
      </c>
      <c r="J491" s="68" t="str">
        <f>IF(((VLOOKUP($G491,[5]Depth_Lookup!$A$3:$J$561,9,FALSE))-(I491/100))&gt;=0,"Good","Too Long")</f>
        <v>Good</v>
      </c>
      <c r="K491" s="69">
        <f>(VLOOKUP($G491,Depth_Lookup!$A$3:$J$561,10,FALSE))+(H491/100)</f>
        <v>375.08</v>
      </c>
      <c r="L491" s="69">
        <f>(VLOOKUP($G491,Depth_Lookup!$A$3:$J$561,10,FALSE))+(I491/100)</f>
        <v>375.08399999999995</v>
      </c>
      <c r="M491" s="34" t="s">
        <v>244</v>
      </c>
      <c r="N491" s="1"/>
      <c r="Q491" s="31" t="e">
        <f>VLOOKUP(P491,[5]definitions_list_lookup!$AT$3:$AU$5,2,FALSE)</f>
        <v>#N/A</v>
      </c>
      <c r="R491" s="30">
        <v>0.3</v>
      </c>
      <c r="S491" s="30" t="s">
        <v>159</v>
      </c>
      <c r="T491" s="31">
        <f>VLOOKUP(S491,[5]definitions_list_lookup!$AI$12:$AJ$17,2,FALSE)</f>
        <v>2</v>
      </c>
      <c r="Z491" s="30" t="s">
        <v>244</v>
      </c>
      <c r="AB491" s="30"/>
      <c r="AE491" s="30">
        <v>200</v>
      </c>
      <c r="AF491" s="30">
        <v>22</v>
      </c>
      <c r="AG491" s="30">
        <v>63</v>
      </c>
      <c r="AH491" s="30">
        <v>270</v>
      </c>
      <c r="AI491" s="30">
        <v>2</v>
      </c>
      <c r="AJ491" s="30">
        <v>180</v>
      </c>
      <c r="AK491" s="30">
        <f t="shared" si="72"/>
        <v>88.980642569226291</v>
      </c>
      <c r="AL491" s="30">
        <f t="shared" si="73"/>
        <v>88.980642569226291</v>
      </c>
      <c r="AM491" s="30">
        <f t="shared" si="77"/>
        <v>26.996331988258543</v>
      </c>
      <c r="AN491" s="30">
        <f t="shared" si="74"/>
        <v>178.98064256922629</v>
      </c>
      <c r="AO491" s="30">
        <f t="shared" si="75"/>
        <v>63.003668011741453</v>
      </c>
      <c r="AP491" s="31">
        <f t="shared" si="78"/>
        <v>268.98064256922629</v>
      </c>
      <c r="AQ491" s="31">
        <f t="shared" si="76"/>
        <v>63.003668011741453</v>
      </c>
    </row>
    <row r="492" spans="2:43" ht="28">
      <c r="B492" s="30" t="s">
        <v>1382</v>
      </c>
      <c r="C492" s="73"/>
      <c r="D492" s="30" t="s">
        <v>1383</v>
      </c>
      <c r="E492" s="30">
        <v>134</v>
      </c>
      <c r="F492" s="30">
        <v>2</v>
      </c>
      <c r="G492" s="67" t="str">
        <f t="shared" si="79"/>
        <v>134-2</v>
      </c>
      <c r="H492" s="2">
        <v>50</v>
      </c>
      <c r="I492" s="2">
        <v>66</v>
      </c>
      <c r="J492" s="68" t="str">
        <f>IF(((VLOOKUP($G492,[5]Depth_Lookup!$A$3:$J$561,9,FALSE))-(I492/100))&gt;=0,"Good","Too Long")</f>
        <v>Good</v>
      </c>
      <c r="K492" s="69">
        <f>(VLOOKUP($G492,Depth_Lookup!$A$3:$J$561,10,FALSE))+(H492/100)</f>
        <v>375.53</v>
      </c>
      <c r="L492" s="69">
        <f>(VLOOKUP($G492,Depth_Lookup!$A$3:$J$561,10,FALSE))+(I492/100)</f>
        <v>375.69</v>
      </c>
      <c r="M492" s="34" t="s">
        <v>243</v>
      </c>
      <c r="N492" s="1" t="s">
        <v>155</v>
      </c>
      <c r="O492" s="30" t="s">
        <v>153</v>
      </c>
      <c r="P492" s="30" t="s">
        <v>202</v>
      </c>
      <c r="Q492" s="31">
        <f>VLOOKUP(P492,[5]definitions_list_lookup!$AT$3:$AU$5,2,FALSE)</f>
        <v>1</v>
      </c>
      <c r="R492" s="30">
        <v>9</v>
      </c>
      <c r="S492" s="30" t="s">
        <v>258</v>
      </c>
      <c r="T492" s="31">
        <f>VLOOKUP(S492,[5]definitions_list_lookup!$AI$12:$AJ$17,2,FALSE)</f>
        <v>3</v>
      </c>
      <c r="Z492" s="30" t="s">
        <v>243</v>
      </c>
      <c r="AB492" s="30"/>
      <c r="AG492" s="30">
        <v>68</v>
      </c>
      <c r="AH492" s="30">
        <v>270</v>
      </c>
      <c r="AI492" s="30">
        <v>40</v>
      </c>
      <c r="AJ492" s="30">
        <v>0</v>
      </c>
      <c r="AK492" s="30">
        <f t="shared" si="72"/>
        <v>108.72759709272344</v>
      </c>
      <c r="AL492" s="30">
        <f t="shared" si="73"/>
        <v>108.72759709272344</v>
      </c>
      <c r="AM492" s="30">
        <f t="shared" si="77"/>
        <v>20.938617771133362</v>
      </c>
      <c r="AN492" s="30">
        <f t="shared" si="74"/>
        <v>198.72759709272344</v>
      </c>
      <c r="AO492" s="30">
        <f t="shared" si="75"/>
        <v>69.061382228866634</v>
      </c>
      <c r="AP492" s="31">
        <f t="shared" si="78"/>
        <v>288.72759709272344</v>
      </c>
      <c r="AQ492" s="31">
        <f t="shared" si="76"/>
        <v>69.061382228866634</v>
      </c>
    </row>
    <row r="493" spans="2:43">
      <c r="B493" s="30" t="s">
        <v>1382</v>
      </c>
      <c r="C493" s="73"/>
      <c r="D493" s="30" t="s">
        <v>1383</v>
      </c>
      <c r="E493" s="30">
        <v>135</v>
      </c>
      <c r="F493" s="30">
        <v>3</v>
      </c>
      <c r="G493" s="67" t="str">
        <f t="shared" si="79"/>
        <v>135-3</v>
      </c>
      <c r="H493" s="2">
        <v>57.5</v>
      </c>
      <c r="I493" s="2">
        <v>58.2</v>
      </c>
      <c r="J493" s="68" t="str">
        <f>IF(((VLOOKUP($G493,[5]Depth_Lookup!$A$3:$J$561,9,FALSE))-(I493/100))&gt;=0,"Good","Too Long")</f>
        <v>Good</v>
      </c>
      <c r="K493" s="69">
        <f>(VLOOKUP($G493,Depth_Lookup!$A$3:$J$561,10,FALSE))+(H493/100)</f>
        <v>379.82</v>
      </c>
      <c r="L493" s="69">
        <f>(VLOOKUP($G493,Depth_Lookup!$A$3:$J$561,10,FALSE))+(I493/100)</f>
        <v>379.827</v>
      </c>
      <c r="M493" s="34" t="s">
        <v>1381</v>
      </c>
      <c r="N493" s="1" t="s">
        <v>155</v>
      </c>
      <c r="Q493" s="31" t="e">
        <f>VLOOKUP(P493,[5]definitions_list_lookup!$AT$3:$AU$5,2,FALSE)</f>
        <v>#N/A</v>
      </c>
      <c r="R493" s="30">
        <v>1</v>
      </c>
      <c r="S493" s="30" t="s">
        <v>258</v>
      </c>
      <c r="T493" s="31">
        <f>VLOOKUP(S493,[5]definitions_list_lookup!$AI$12:$AJ$17,2,FALSE)</f>
        <v>3</v>
      </c>
      <c r="AA493" s="30" t="s">
        <v>167</v>
      </c>
      <c r="AB493" s="30"/>
      <c r="AG493" s="30">
        <v>57</v>
      </c>
      <c r="AH493" s="30">
        <v>270</v>
      </c>
      <c r="AI493" s="30">
        <v>26</v>
      </c>
      <c r="AJ493" s="30">
        <v>180</v>
      </c>
      <c r="AK493" s="30">
        <f t="shared" si="72"/>
        <v>72.425065929428825</v>
      </c>
      <c r="AL493" s="30">
        <f t="shared" si="73"/>
        <v>72.425065929428825</v>
      </c>
      <c r="AM493" s="30">
        <f t="shared" si="77"/>
        <v>31.761446921525959</v>
      </c>
      <c r="AN493" s="30">
        <f t="shared" si="74"/>
        <v>162.42506592942883</v>
      </c>
      <c r="AO493" s="30">
        <f t="shared" si="75"/>
        <v>58.238553078474041</v>
      </c>
      <c r="AP493" s="31">
        <f t="shared" si="78"/>
        <v>252.42506592942883</v>
      </c>
      <c r="AQ493" s="31">
        <f t="shared" si="76"/>
        <v>58.238553078474041</v>
      </c>
    </row>
    <row r="494" spans="2:43" ht="42">
      <c r="B494" s="30" t="s">
        <v>1382</v>
      </c>
      <c r="C494" s="73"/>
      <c r="D494" s="30" t="s">
        <v>1383</v>
      </c>
      <c r="E494" s="30">
        <v>135</v>
      </c>
      <c r="F494" s="30">
        <v>4</v>
      </c>
      <c r="G494" s="67" t="str">
        <f t="shared" si="79"/>
        <v>135-4</v>
      </c>
      <c r="H494" s="2">
        <v>60.7</v>
      </c>
      <c r="I494" s="2">
        <v>61.2</v>
      </c>
      <c r="J494" s="68" t="str">
        <f>IF(((VLOOKUP($G494,[5]Depth_Lookup!$A$3:$J$561,9,FALSE))-(I494/100))&gt;=0,"Good","Too Long")</f>
        <v>Good</v>
      </c>
      <c r="K494" s="69">
        <f>(VLOOKUP($G494,Depth_Lookup!$A$3:$J$561,10,FALSE))+(H494/100)</f>
        <v>380.63200000000001</v>
      </c>
      <c r="L494" s="69">
        <f>(VLOOKUP($G494,Depth_Lookup!$A$3:$J$561,10,FALSE))+(I494/100)</f>
        <v>380.637</v>
      </c>
      <c r="M494" s="34" t="s">
        <v>1381</v>
      </c>
      <c r="N494" s="1" t="s">
        <v>263</v>
      </c>
      <c r="O494" s="30" t="s">
        <v>153</v>
      </c>
      <c r="P494" s="30" t="s">
        <v>202</v>
      </c>
      <c r="Q494" s="31">
        <f>VLOOKUP(P494,[5]definitions_list_lookup!$AT$3:$AU$5,2,FALSE)</f>
        <v>1</v>
      </c>
      <c r="R494" s="30">
        <v>0.3</v>
      </c>
      <c r="S494" s="30" t="s">
        <v>259</v>
      </c>
      <c r="T494" s="31">
        <f>VLOOKUP(S494,[5]definitions_list_lookup!$AI$12:$AJ$17,2,FALSE)</f>
        <v>4</v>
      </c>
      <c r="AB494" s="30" t="s">
        <v>1552</v>
      </c>
      <c r="AG494" s="30">
        <v>8</v>
      </c>
      <c r="AH494" s="30">
        <v>90</v>
      </c>
      <c r="AI494" s="30">
        <v>32</v>
      </c>
      <c r="AJ494" s="30">
        <v>0</v>
      </c>
      <c r="AK494" s="30">
        <f t="shared" si="72"/>
        <v>-167.32439655801022</v>
      </c>
      <c r="AL494" s="30">
        <f t="shared" si="73"/>
        <v>192.67560344198978</v>
      </c>
      <c r="AM494" s="30">
        <f t="shared" si="77"/>
        <v>57.361288672828756</v>
      </c>
      <c r="AN494" s="30">
        <f t="shared" si="74"/>
        <v>282.67560344198978</v>
      </c>
      <c r="AO494" s="30">
        <f t="shared" si="75"/>
        <v>32.638711327171244</v>
      </c>
      <c r="AP494" s="31">
        <f t="shared" si="78"/>
        <v>12.675603441989779</v>
      </c>
      <c r="AQ494" s="31">
        <f t="shared" si="76"/>
        <v>32.638711327171244</v>
      </c>
    </row>
    <row r="495" spans="2:43" ht="42">
      <c r="B495" s="30" t="s">
        <v>1382</v>
      </c>
      <c r="C495" s="73"/>
      <c r="D495" s="30" t="s">
        <v>1383</v>
      </c>
      <c r="E495" s="30">
        <v>136</v>
      </c>
      <c r="F495" s="30">
        <v>1</v>
      </c>
      <c r="G495" s="67" t="str">
        <f t="shared" si="79"/>
        <v>136-1</v>
      </c>
      <c r="H495" s="2">
        <v>51</v>
      </c>
      <c r="I495" s="2">
        <v>56</v>
      </c>
      <c r="J495" s="68" t="str">
        <f>IF(((VLOOKUP($G495,[5]Depth_Lookup!$A$3:$J$561,9,FALSE))-(I495/100))&gt;=0,"Good","Too Long")</f>
        <v>Good</v>
      </c>
      <c r="K495" s="69">
        <f>(VLOOKUP($G495,Depth_Lookup!$A$3:$J$561,10,FALSE))+(H495/100)</f>
        <v>381.21</v>
      </c>
      <c r="L495" s="69">
        <f>(VLOOKUP($G495,Depth_Lookup!$A$3:$J$561,10,FALSE))+(I495/100)</f>
        <v>381.26</v>
      </c>
      <c r="M495" s="34" t="s">
        <v>1381</v>
      </c>
      <c r="N495" s="1" t="s">
        <v>263</v>
      </c>
      <c r="O495" s="30" t="s">
        <v>153</v>
      </c>
      <c r="P495" s="30" t="s">
        <v>202</v>
      </c>
      <c r="Q495" s="31">
        <f>VLOOKUP(P495,[5]definitions_list_lookup!$AT$3:$AU$5,2,FALSE)</f>
        <v>1</v>
      </c>
      <c r="R495" s="30">
        <v>0.9</v>
      </c>
      <c r="S495" s="30" t="s">
        <v>259</v>
      </c>
      <c r="T495" s="31">
        <f>VLOOKUP(S495,[5]definitions_list_lookup!$AI$12:$AJ$17,2,FALSE)</f>
        <v>4</v>
      </c>
      <c r="AB495" s="30" t="s">
        <v>1553</v>
      </c>
      <c r="AG495" s="30">
        <v>76</v>
      </c>
      <c r="AH495" s="30">
        <v>270</v>
      </c>
      <c r="AI495" s="30">
        <v>69</v>
      </c>
      <c r="AJ495" s="30">
        <v>0</v>
      </c>
      <c r="AK495" s="30">
        <f t="shared" si="72"/>
        <v>123.00459640406291</v>
      </c>
      <c r="AL495" s="30">
        <f t="shared" si="73"/>
        <v>123.00459640406291</v>
      </c>
      <c r="AM495" s="30">
        <f t="shared" si="77"/>
        <v>11.810006707780783</v>
      </c>
      <c r="AN495" s="30">
        <f t="shared" si="74"/>
        <v>213.00459640406291</v>
      </c>
      <c r="AO495" s="30">
        <f t="shared" si="75"/>
        <v>78.189993292219214</v>
      </c>
      <c r="AP495" s="31">
        <f t="shared" si="78"/>
        <v>303.00459640406291</v>
      </c>
      <c r="AQ495" s="31">
        <f t="shared" si="76"/>
        <v>78.189993292219214</v>
      </c>
    </row>
    <row r="496" spans="2:43" ht="42">
      <c r="B496" s="30" t="s">
        <v>1382</v>
      </c>
      <c r="C496" s="73"/>
      <c r="D496" s="30" t="s">
        <v>1383</v>
      </c>
      <c r="E496" s="30">
        <v>136</v>
      </c>
      <c r="F496" s="30">
        <v>2</v>
      </c>
      <c r="G496" s="67" t="str">
        <f t="shared" si="79"/>
        <v>136-2</v>
      </c>
      <c r="H496" s="2">
        <v>43</v>
      </c>
      <c r="I496" s="2">
        <v>51</v>
      </c>
      <c r="J496" s="68" t="str">
        <f>IF(((VLOOKUP($G496,[5]Depth_Lookup!$A$3:$J$561,9,FALSE))-(I496/100))&gt;=0,"Good","Too Long")</f>
        <v>Good</v>
      </c>
      <c r="K496" s="69">
        <f>(VLOOKUP($G496,Depth_Lookup!$A$3:$J$561,10,FALSE))+(H496/100)</f>
        <v>381.75</v>
      </c>
      <c r="L496" s="69">
        <f>(VLOOKUP($G496,Depth_Lookup!$A$3:$J$561,10,FALSE))+(I496/100)</f>
        <v>381.83</v>
      </c>
      <c r="M496" s="34" t="s">
        <v>242</v>
      </c>
      <c r="N496" s="1" t="s">
        <v>263</v>
      </c>
      <c r="O496" s="30" t="s">
        <v>153</v>
      </c>
      <c r="P496" s="30" t="s">
        <v>202</v>
      </c>
      <c r="Q496" s="31">
        <f>VLOOKUP(P496,[5]definitions_list_lookup!$AT$3:$AU$5,2,FALSE)</f>
        <v>1</v>
      </c>
      <c r="R496" s="30">
        <v>6.5</v>
      </c>
      <c r="S496" s="30" t="s">
        <v>259</v>
      </c>
      <c r="T496" s="31">
        <f>VLOOKUP(S496,[5]definitions_list_lookup!$AI$12:$AJ$17,2,FALSE)</f>
        <v>4</v>
      </c>
      <c r="Z496" s="30" t="s">
        <v>242</v>
      </c>
      <c r="AB496" s="30" t="s">
        <v>1554</v>
      </c>
      <c r="AE496" s="30">
        <v>214</v>
      </c>
      <c r="AF496" s="30">
        <v>27</v>
      </c>
      <c r="AG496" s="30">
        <v>64</v>
      </c>
      <c r="AH496" s="30">
        <v>270</v>
      </c>
      <c r="AI496" s="30">
        <v>2</v>
      </c>
      <c r="AJ496" s="30">
        <v>0</v>
      </c>
      <c r="AK496" s="30">
        <f t="shared" si="72"/>
        <v>90.975767216114377</v>
      </c>
      <c r="AL496" s="30">
        <f t="shared" si="73"/>
        <v>90.975767216114377</v>
      </c>
      <c r="AM496" s="30">
        <f t="shared" si="77"/>
        <v>25.996726264626609</v>
      </c>
      <c r="AN496" s="30">
        <f t="shared" si="74"/>
        <v>180.97576721611438</v>
      </c>
      <c r="AO496" s="30">
        <f t="shared" si="75"/>
        <v>64.003273735373398</v>
      </c>
      <c r="AP496" s="31">
        <f t="shared" si="78"/>
        <v>270.97576721611438</v>
      </c>
      <c r="AQ496" s="31">
        <f t="shared" si="76"/>
        <v>64.003273735373398</v>
      </c>
    </row>
    <row r="497" spans="2:43" ht="28">
      <c r="B497" s="30" t="s">
        <v>1382</v>
      </c>
      <c r="C497" s="73"/>
      <c r="D497" s="30" t="s">
        <v>1383</v>
      </c>
      <c r="E497" s="30">
        <v>136</v>
      </c>
      <c r="F497" s="30">
        <v>2</v>
      </c>
      <c r="G497" s="67" t="str">
        <f t="shared" si="79"/>
        <v>136-2</v>
      </c>
      <c r="H497" s="2">
        <v>58.5</v>
      </c>
      <c r="I497" s="2">
        <v>77</v>
      </c>
      <c r="J497" s="68" t="str">
        <f>IF(((VLOOKUP($G497,[5]Depth_Lookup!$A$3:$J$561,9,FALSE))-(I497/100))&gt;=0,"Good","Too Long")</f>
        <v>Good</v>
      </c>
      <c r="K497" s="69">
        <f>(VLOOKUP($G497,Depth_Lookup!$A$3:$J$561,10,FALSE))+(H497/100)</f>
        <v>381.90499999999997</v>
      </c>
      <c r="L497" s="69">
        <f>(VLOOKUP($G497,Depth_Lookup!$A$3:$J$561,10,FALSE))+(I497/100)</f>
        <v>382.09</v>
      </c>
      <c r="M497" s="34" t="s">
        <v>243</v>
      </c>
      <c r="N497" s="1" t="s">
        <v>155</v>
      </c>
      <c r="O497" s="30" t="s">
        <v>153</v>
      </c>
      <c r="P497" s="30" t="s">
        <v>201</v>
      </c>
      <c r="Q497" s="31">
        <f>VLOOKUP(P497,[5]definitions_list_lookup!$AT$3:$AU$5,2,FALSE)</f>
        <v>0</v>
      </c>
      <c r="R497" s="30">
        <v>18.5</v>
      </c>
      <c r="S497" s="30" t="s">
        <v>159</v>
      </c>
      <c r="T497" s="31">
        <f>VLOOKUP(S497,[5]definitions_list_lookup!$AI$12:$AJ$17,2,FALSE)</f>
        <v>2</v>
      </c>
      <c r="Z497" s="30" t="s">
        <v>243</v>
      </c>
      <c r="AB497" s="30"/>
      <c r="AK497" s="30" t="e">
        <f t="shared" si="72"/>
        <v>#DIV/0!</v>
      </c>
      <c r="AL497" s="30" t="e">
        <f t="shared" si="73"/>
        <v>#DIV/0!</v>
      </c>
      <c r="AM497" s="30" t="e">
        <f t="shared" si="77"/>
        <v>#DIV/0!</v>
      </c>
      <c r="AN497" s="30" t="e">
        <f t="shared" si="74"/>
        <v>#DIV/0!</v>
      </c>
      <c r="AO497" s="30" t="e">
        <f t="shared" si="75"/>
        <v>#DIV/0!</v>
      </c>
      <c r="AP497" s="31" t="e">
        <f t="shared" si="78"/>
        <v>#DIV/0!</v>
      </c>
      <c r="AQ497" s="31" t="e">
        <f t="shared" si="76"/>
        <v>#DIV/0!</v>
      </c>
    </row>
    <row r="498" spans="2:43" ht="42">
      <c r="B498" s="30" t="s">
        <v>1382</v>
      </c>
      <c r="C498" s="73"/>
      <c r="D498" s="30" t="s">
        <v>1383</v>
      </c>
      <c r="E498" s="30">
        <v>136</v>
      </c>
      <c r="F498" s="30">
        <v>3</v>
      </c>
      <c r="G498" s="67" t="str">
        <f t="shared" si="79"/>
        <v>136-3</v>
      </c>
      <c r="H498" s="2">
        <v>9</v>
      </c>
      <c r="I498" s="2">
        <v>75</v>
      </c>
      <c r="J498" s="68" t="str">
        <f>IF(((VLOOKUP($G498,[5]Depth_Lookup!$A$3:$J$561,9,FALSE))-(I498/100))&gt;=0,"Good","Too Long")</f>
        <v>Good</v>
      </c>
      <c r="K498" s="69">
        <f>(VLOOKUP($G498,Depth_Lookup!$A$3:$J$561,10,FALSE))+(H498/100)</f>
        <v>382.26</v>
      </c>
      <c r="L498" s="69">
        <f>(VLOOKUP($G498,Depth_Lookup!$A$3:$J$561,10,FALSE))+(I498/100)</f>
        <v>382.92</v>
      </c>
      <c r="M498" s="34" t="s">
        <v>1381</v>
      </c>
      <c r="N498" s="1" t="s">
        <v>263</v>
      </c>
      <c r="Q498" s="31" t="e">
        <f>VLOOKUP(P498,[5]definitions_list_lookup!$AT$3:$AU$5,2,FALSE)</f>
        <v>#N/A</v>
      </c>
      <c r="R498" s="30">
        <v>5</v>
      </c>
      <c r="S498" s="30" t="s">
        <v>259</v>
      </c>
      <c r="T498" s="31">
        <f>VLOOKUP(S498,[5]definitions_list_lookup!$AI$12:$AJ$17,2,FALSE)</f>
        <v>4</v>
      </c>
      <c r="AA498" s="30" t="s">
        <v>167</v>
      </c>
      <c r="AB498" s="30" t="s">
        <v>1553</v>
      </c>
      <c r="AG498" s="30">
        <v>56</v>
      </c>
      <c r="AH498" s="30">
        <v>270</v>
      </c>
      <c r="AI498" s="30">
        <v>27</v>
      </c>
      <c r="AJ498" s="30">
        <v>180</v>
      </c>
      <c r="AK498" s="30">
        <f t="shared" si="72"/>
        <v>71.033217298882931</v>
      </c>
      <c r="AL498" s="30">
        <f t="shared" si="73"/>
        <v>71.033217298882931</v>
      </c>
      <c r="AM498" s="30">
        <f t="shared" si="77"/>
        <v>32.53329578111525</v>
      </c>
      <c r="AN498" s="30">
        <f t="shared" si="74"/>
        <v>161.03321729888293</v>
      </c>
      <c r="AO498" s="30">
        <f t="shared" si="75"/>
        <v>57.46670421888475</v>
      </c>
      <c r="AP498" s="31">
        <f t="shared" si="78"/>
        <v>251.03321729888293</v>
      </c>
      <c r="AQ498" s="31">
        <f t="shared" si="76"/>
        <v>57.46670421888475</v>
      </c>
    </row>
    <row r="499" spans="2:43">
      <c r="B499" s="30" t="s">
        <v>1382</v>
      </c>
      <c r="C499" s="73"/>
      <c r="D499" s="30" t="s">
        <v>1383</v>
      </c>
      <c r="E499" s="30">
        <v>136</v>
      </c>
      <c r="F499" s="30">
        <v>4</v>
      </c>
      <c r="G499" s="67" t="str">
        <f t="shared" si="79"/>
        <v>136-4</v>
      </c>
      <c r="H499" s="2">
        <v>44</v>
      </c>
      <c r="I499" s="2">
        <v>44.3</v>
      </c>
      <c r="J499" s="68" t="str">
        <f>IF(((VLOOKUP($G499,[5]Depth_Lookup!$A$3:$J$561,9,FALSE))-(I499/100))&gt;=0,"Good","Too Long")</f>
        <v>Good</v>
      </c>
      <c r="K499" s="69">
        <f>(VLOOKUP($G499,Depth_Lookup!$A$3:$J$561,10,FALSE))+(H499/100)</f>
        <v>383.41</v>
      </c>
      <c r="L499" s="69">
        <f>(VLOOKUP($G499,Depth_Lookup!$A$3:$J$561,10,FALSE))+(I499/100)</f>
        <v>383.41300000000001</v>
      </c>
      <c r="M499" s="34" t="s">
        <v>246</v>
      </c>
      <c r="N499" s="1"/>
      <c r="Q499" s="31" t="e">
        <f>VLOOKUP(P499,[5]definitions_list_lookup!$AT$3:$AU$5,2,FALSE)</f>
        <v>#N/A</v>
      </c>
      <c r="R499" s="30">
        <v>0.1</v>
      </c>
      <c r="S499" s="30" t="s">
        <v>158</v>
      </c>
      <c r="T499" s="31">
        <f>VLOOKUP(S499,[5]definitions_list_lookup!$AI$12:$AJ$17,2,FALSE)</f>
        <v>1</v>
      </c>
      <c r="Z499" s="30" t="s">
        <v>246</v>
      </c>
      <c r="AB499" s="30"/>
      <c r="AG499" s="30">
        <v>63</v>
      </c>
      <c r="AH499" s="30">
        <v>270</v>
      </c>
      <c r="AI499" s="30">
        <v>43</v>
      </c>
      <c r="AJ499" s="30">
        <v>180</v>
      </c>
      <c r="AK499" s="30">
        <f t="shared" si="72"/>
        <v>64.585729623541312</v>
      </c>
      <c r="AL499" s="30">
        <f t="shared" si="73"/>
        <v>64.585729623541312</v>
      </c>
      <c r="AM499" s="30">
        <f t="shared" si="77"/>
        <v>24.712732441891795</v>
      </c>
      <c r="AN499" s="30">
        <f t="shared" si="74"/>
        <v>154.58572962354131</v>
      </c>
      <c r="AO499" s="30">
        <f t="shared" si="75"/>
        <v>65.287267558108198</v>
      </c>
      <c r="AP499" s="31">
        <f t="shared" si="78"/>
        <v>244.58572962354131</v>
      </c>
      <c r="AQ499" s="31">
        <f t="shared" si="76"/>
        <v>65.287267558108198</v>
      </c>
    </row>
    <row r="500" spans="2:43">
      <c r="B500" s="30" t="s">
        <v>1382</v>
      </c>
      <c r="C500" s="73"/>
      <c r="D500" s="30" t="s">
        <v>1383</v>
      </c>
      <c r="E500" s="30">
        <v>136</v>
      </c>
      <c r="F500" s="30">
        <v>4</v>
      </c>
      <c r="G500" s="67" t="str">
        <f t="shared" si="79"/>
        <v>136-4</v>
      </c>
      <c r="H500" s="2">
        <v>70</v>
      </c>
      <c r="I500" s="2">
        <v>71.5</v>
      </c>
      <c r="J500" s="68" t="str">
        <f>IF(((VLOOKUP($G500,[5]Depth_Lookup!$A$3:$J$561,9,FALSE))-(I500/100))&gt;=0,"Good","Too Long")</f>
        <v>Good</v>
      </c>
      <c r="K500" s="69">
        <f>(VLOOKUP($G500,Depth_Lookup!$A$3:$J$561,10,FALSE))+(H500/100)</f>
        <v>383.67</v>
      </c>
      <c r="L500" s="69">
        <f>(VLOOKUP($G500,Depth_Lookup!$A$3:$J$561,10,FALSE))+(I500/100)</f>
        <v>383.685</v>
      </c>
      <c r="M500" s="34" t="s">
        <v>244</v>
      </c>
      <c r="N500" s="1"/>
      <c r="Q500" s="31" t="e">
        <f>VLOOKUP(P500,[5]definitions_list_lookup!$AT$3:$AU$5,2,FALSE)</f>
        <v>#N/A</v>
      </c>
      <c r="R500" s="30">
        <v>0.5</v>
      </c>
      <c r="S500" s="30" t="s">
        <v>159</v>
      </c>
      <c r="T500" s="31">
        <f>VLOOKUP(S500,[5]definitions_list_lookup!$AI$12:$AJ$17,2,FALSE)</f>
        <v>2</v>
      </c>
      <c r="Z500" s="30" t="s">
        <v>244</v>
      </c>
      <c r="AA500" s="30" t="s">
        <v>166</v>
      </c>
      <c r="AB500" s="30"/>
      <c r="AG500" s="30">
        <v>78</v>
      </c>
      <c r="AH500" s="30">
        <v>270</v>
      </c>
      <c r="AI500" s="30">
        <v>37</v>
      </c>
      <c r="AJ500" s="30">
        <v>0</v>
      </c>
      <c r="AK500" s="30">
        <f t="shared" si="72"/>
        <v>99.099933475268017</v>
      </c>
      <c r="AL500" s="30">
        <f t="shared" si="73"/>
        <v>99.099933475268017</v>
      </c>
      <c r="AM500" s="30">
        <f t="shared" si="77"/>
        <v>11.853266460901294</v>
      </c>
      <c r="AN500" s="30">
        <f t="shared" si="74"/>
        <v>189.09993347526802</v>
      </c>
      <c r="AO500" s="30">
        <f t="shared" si="75"/>
        <v>78.146733539098705</v>
      </c>
      <c r="AP500" s="31">
        <f t="shared" si="78"/>
        <v>279.09993347526802</v>
      </c>
      <c r="AQ500" s="31">
        <f t="shared" si="76"/>
        <v>78.146733539098705</v>
      </c>
    </row>
    <row r="501" spans="2:43" ht="28">
      <c r="B501" s="30" t="s">
        <v>1382</v>
      </c>
      <c r="C501" s="73"/>
      <c r="D501" s="30" t="s">
        <v>1383</v>
      </c>
      <c r="E501" s="30">
        <v>137</v>
      </c>
      <c r="F501" s="30">
        <v>2</v>
      </c>
      <c r="G501" s="67" t="str">
        <f t="shared" si="79"/>
        <v>137-2</v>
      </c>
      <c r="H501" s="2">
        <v>7</v>
      </c>
      <c r="I501" s="2">
        <v>48</v>
      </c>
      <c r="J501" s="68" t="str">
        <f>IF(((VLOOKUP($G501,[5]Depth_Lookup!$A$3:$J$561,9,FALSE))-(I501/100))&gt;=0,"Good","Too Long")</f>
        <v>Good</v>
      </c>
      <c r="K501" s="69">
        <f>(VLOOKUP($G501,Depth_Lookup!$A$3:$J$561,10,FALSE))+(H501/100)</f>
        <v>384.5</v>
      </c>
      <c r="L501" s="69">
        <f>(VLOOKUP($G501,Depth_Lookup!$A$3:$J$561,10,FALSE))+(I501/100)</f>
        <v>384.91</v>
      </c>
      <c r="M501" s="34" t="s">
        <v>243</v>
      </c>
      <c r="N501" s="1"/>
      <c r="Q501" s="31" t="e">
        <f>VLOOKUP(P501,[5]definitions_list_lookup!$AT$3:$AU$5,2,FALSE)</f>
        <v>#N/A</v>
      </c>
      <c r="R501" s="30">
        <v>40</v>
      </c>
      <c r="S501" s="30" t="s">
        <v>258</v>
      </c>
      <c r="T501" s="31">
        <f>VLOOKUP(S501,[5]definitions_list_lookup!$AI$12:$AJ$17,2,FALSE)</f>
        <v>3</v>
      </c>
      <c r="Z501" s="30" t="s">
        <v>243</v>
      </c>
      <c r="AB501" s="30"/>
      <c r="AK501" s="30" t="e">
        <f t="shared" si="72"/>
        <v>#DIV/0!</v>
      </c>
      <c r="AL501" s="30" t="e">
        <f t="shared" si="73"/>
        <v>#DIV/0!</v>
      </c>
      <c r="AM501" s="30" t="e">
        <f t="shared" si="77"/>
        <v>#DIV/0!</v>
      </c>
      <c r="AN501" s="30" t="e">
        <f t="shared" si="74"/>
        <v>#DIV/0!</v>
      </c>
      <c r="AO501" s="30" t="e">
        <f t="shared" si="75"/>
        <v>#DIV/0!</v>
      </c>
      <c r="AP501" s="31" t="e">
        <f t="shared" si="78"/>
        <v>#DIV/0!</v>
      </c>
      <c r="AQ501" s="31" t="e">
        <f t="shared" si="76"/>
        <v>#DIV/0!</v>
      </c>
    </row>
    <row r="502" spans="2:43">
      <c r="B502" s="30" t="s">
        <v>1382</v>
      </c>
      <c r="C502" s="73"/>
      <c r="D502" s="30" t="s">
        <v>1383</v>
      </c>
      <c r="E502" s="30">
        <v>137</v>
      </c>
      <c r="F502" s="30">
        <v>2</v>
      </c>
      <c r="G502" s="67" t="str">
        <f t="shared" si="79"/>
        <v>137-2</v>
      </c>
      <c r="H502" s="2">
        <v>48.4</v>
      </c>
      <c r="I502" s="2">
        <v>49.7</v>
      </c>
      <c r="J502" s="68" t="str">
        <f>IF(((VLOOKUP($G502,[5]Depth_Lookup!$A$3:$J$561,9,FALSE))-(I502/100))&gt;=0,"Good","Too Long")</f>
        <v>Good</v>
      </c>
      <c r="K502" s="69">
        <f>(VLOOKUP($G502,Depth_Lookup!$A$3:$J$561,10,FALSE))+(H502/100)</f>
        <v>384.91399999999999</v>
      </c>
      <c r="L502" s="69">
        <f>(VLOOKUP($G502,Depth_Lookup!$A$3:$J$561,10,FALSE))+(I502/100)</f>
        <v>384.92700000000002</v>
      </c>
      <c r="M502" s="34" t="s">
        <v>1381</v>
      </c>
      <c r="N502" s="1" t="s">
        <v>155</v>
      </c>
      <c r="O502" s="30" t="s">
        <v>153</v>
      </c>
      <c r="P502" s="30" t="s">
        <v>201</v>
      </c>
      <c r="Q502" s="31">
        <f>VLOOKUP(P502,[5]definitions_list_lookup!$AT$3:$AU$5,2,FALSE)</f>
        <v>0</v>
      </c>
      <c r="R502" s="30">
        <v>0.7</v>
      </c>
      <c r="S502" s="30" t="s">
        <v>259</v>
      </c>
      <c r="T502" s="31">
        <f>VLOOKUP(S502,[5]definitions_list_lookup!$AI$12:$AJ$17,2,FALSE)</f>
        <v>4</v>
      </c>
      <c r="AB502" s="30"/>
      <c r="AG502" s="30">
        <v>54</v>
      </c>
      <c r="AH502" s="30">
        <v>270</v>
      </c>
      <c r="AI502" s="30">
        <v>53</v>
      </c>
      <c r="AJ502" s="30">
        <v>180</v>
      </c>
      <c r="AK502" s="30">
        <f t="shared" si="72"/>
        <v>46.04552260555775</v>
      </c>
      <c r="AL502" s="30">
        <f t="shared" si="73"/>
        <v>46.04552260555775</v>
      </c>
      <c r="AM502" s="30">
        <f t="shared" si="77"/>
        <v>27.610997163484047</v>
      </c>
      <c r="AN502" s="30">
        <f t="shared" si="74"/>
        <v>136.04552260555775</v>
      </c>
      <c r="AO502" s="30">
        <f t="shared" si="75"/>
        <v>62.389002836515957</v>
      </c>
      <c r="AP502" s="31">
        <f t="shared" si="78"/>
        <v>226.04552260555775</v>
      </c>
      <c r="AQ502" s="31">
        <f t="shared" si="76"/>
        <v>62.389002836515957</v>
      </c>
    </row>
    <row r="503" spans="2:43">
      <c r="B503" s="30" t="s">
        <v>1382</v>
      </c>
      <c r="C503" s="73"/>
      <c r="D503" s="30" t="s">
        <v>1383</v>
      </c>
      <c r="E503" s="30">
        <v>137</v>
      </c>
      <c r="F503" s="30">
        <v>3</v>
      </c>
      <c r="G503" s="67" t="str">
        <f t="shared" si="79"/>
        <v>137-3</v>
      </c>
      <c r="H503" s="2">
        <v>42</v>
      </c>
      <c r="I503" s="2">
        <v>45.5</v>
      </c>
      <c r="J503" s="68" t="str">
        <f>IF(((VLOOKUP($G503,[5]Depth_Lookup!$A$3:$J$561,9,FALSE))-(I503/100))&gt;=0,"Good","Too Long")</f>
        <v>Good</v>
      </c>
      <c r="K503" s="69">
        <f>(VLOOKUP($G503,Depth_Lookup!$A$3:$J$561,10,FALSE))+(H503/100)</f>
        <v>385.59000000000003</v>
      </c>
      <c r="L503" s="69">
        <f>(VLOOKUP($G503,Depth_Lookup!$A$3:$J$561,10,FALSE))+(I503/100)</f>
        <v>385.625</v>
      </c>
      <c r="M503" s="34" t="s">
        <v>244</v>
      </c>
      <c r="N503" s="1"/>
      <c r="Q503" s="31" t="e">
        <f>VLOOKUP(P503,[5]definitions_list_lookup!$AT$3:$AU$5,2,FALSE)</f>
        <v>#N/A</v>
      </c>
      <c r="R503" s="30">
        <v>1</v>
      </c>
      <c r="S503" s="30" t="s">
        <v>159</v>
      </c>
      <c r="T503" s="31">
        <f>VLOOKUP(S503,[5]definitions_list_lookup!$AI$12:$AJ$17,2,FALSE)</f>
        <v>2</v>
      </c>
      <c r="Z503" s="30" t="s">
        <v>244</v>
      </c>
      <c r="AB503" s="30"/>
      <c r="AG503" s="30">
        <v>3</v>
      </c>
      <c r="AH503" s="30">
        <v>270</v>
      </c>
      <c r="AI503" s="30">
        <v>61</v>
      </c>
      <c r="AJ503" s="30">
        <v>0</v>
      </c>
      <c r="AK503" s="30">
        <f t="shared" si="72"/>
        <v>178.33601948479213</v>
      </c>
      <c r="AL503" s="30">
        <f t="shared" si="73"/>
        <v>178.33601948479213</v>
      </c>
      <c r="AM503" s="30">
        <f t="shared" si="77"/>
        <v>28.989754176985485</v>
      </c>
      <c r="AN503" s="30">
        <f t="shared" si="74"/>
        <v>268.33601948479213</v>
      </c>
      <c r="AO503" s="30">
        <f t="shared" si="75"/>
        <v>61.010245823014515</v>
      </c>
      <c r="AP503" s="31">
        <f t="shared" si="78"/>
        <v>358.33601948479213</v>
      </c>
      <c r="AQ503" s="31">
        <f t="shared" si="76"/>
        <v>61.010245823014515</v>
      </c>
    </row>
    <row r="504" spans="2:43">
      <c r="B504" s="30" t="s">
        <v>1382</v>
      </c>
      <c r="C504" s="73"/>
      <c r="D504" s="30" t="s">
        <v>1383</v>
      </c>
      <c r="E504" s="30">
        <v>137</v>
      </c>
      <c r="F504" s="30">
        <v>3</v>
      </c>
      <c r="G504" s="67" t="str">
        <f t="shared" si="79"/>
        <v>137-3</v>
      </c>
      <c r="H504" s="2">
        <v>74</v>
      </c>
      <c r="I504" s="2">
        <v>77</v>
      </c>
      <c r="J504" s="68" t="str">
        <f>IF(((VLOOKUP($G504,[5]Depth_Lookup!$A$3:$J$561,9,FALSE))-(I504/100))&gt;=0,"Good","Too Long")</f>
        <v>Good</v>
      </c>
      <c r="K504" s="69">
        <f>(VLOOKUP($G504,Depth_Lookup!$A$3:$J$561,10,FALSE))+(H504/100)</f>
        <v>385.91</v>
      </c>
      <c r="L504" s="69">
        <f>(VLOOKUP($G504,Depth_Lookup!$A$3:$J$561,10,FALSE))+(I504/100)</f>
        <v>385.94</v>
      </c>
      <c r="M504" s="34" t="s">
        <v>1381</v>
      </c>
      <c r="N504" s="1" t="s">
        <v>155</v>
      </c>
      <c r="O504" s="30" t="s">
        <v>152</v>
      </c>
      <c r="P504" s="30" t="s">
        <v>201</v>
      </c>
      <c r="Q504" s="31">
        <f>VLOOKUP(P504,[5]definitions_list_lookup!$AT$3:$AU$5,2,FALSE)</f>
        <v>0</v>
      </c>
      <c r="R504" s="30">
        <v>0.7</v>
      </c>
      <c r="S504" s="30" t="s">
        <v>260</v>
      </c>
      <c r="T504" s="31">
        <f>VLOOKUP(S504,[5]definitions_list_lookup!$AI$12:$AJ$17,2,FALSE)</f>
        <v>5</v>
      </c>
      <c r="AB504" s="30"/>
      <c r="AE504" s="30">
        <v>38</v>
      </c>
      <c r="AF504" s="30">
        <v>8</v>
      </c>
      <c r="AG504" s="30">
        <v>71</v>
      </c>
      <c r="AH504" s="30">
        <v>270</v>
      </c>
      <c r="AI504" s="30">
        <v>61</v>
      </c>
      <c r="AJ504" s="30">
        <v>0</v>
      </c>
      <c r="AK504" s="30">
        <f t="shared" si="72"/>
        <v>121.84786630829871</v>
      </c>
      <c r="AL504" s="30">
        <f t="shared" si="73"/>
        <v>121.84786630829871</v>
      </c>
      <c r="AM504" s="30">
        <f t="shared" si="77"/>
        <v>16.303661568130117</v>
      </c>
      <c r="AN504" s="30">
        <f t="shared" si="74"/>
        <v>211.84786630829871</v>
      </c>
      <c r="AO504" s="30">
        <f t="shared" si="75"/>
        <v>73.69633843186989</v>
      </c>
      <c r="AP504" s="31">
        <f t="shared" si="78"/>
        <v>301.84786630829871</v>
      </c>
      <c r="AQ504" s="31">
        <f t="shared" si="76"/>
        <v>73.69633843186989</v>
      </c>
    </row>
    <row r="505" spans="2:43">
      <c r="B505" s="30" t="s">
        <v>1382</v>
      </c>
      <c r="C505" s="73"/>
      <c r="D505" s="30" t="s">
        <v>1383</v>
      </c>
      <c r="E505" s="30">
        <v>137</v>
      </c>
      <c r="F505" s="30">
        <v>4</v>
      </c>
      <c r="G505" s="67" t="str">
        <f t="shared" si="79"/>
        <v>137-4</v>
      </c>
      <c r="H505" s="2">
        <v>39</v>
      </c>
      <c r="I505" s="2">
        <v>86</v>
      </c>
      <c r="J505" s="68" t="str">
        <f>IF(((VLOOKUP($G505,[5]Depth_Lookup!$A$3:$J$561,9,FALSE))-(I505/100))&gt;=0,"Good","Too Long")</f>
        <v>Good</v>
      </c>
      <c r="K505" s="69">
        <f>(VLOOKUP($G505,Depth_Lookup!$A$3:$J$561,10,FALSE))+(H505/100)</f>
        <v>386.38</v>
      </c>
      <c r="L505" s="69">
        <f>(VLOOKUP($G505,Depth_Lookup!$A$3:$J$561,10,FALSE))+(I505/100)</f>
        <v>386.85</v>
      </c>
      <c r="M505" s="34" t="s">
        <v>242</v>
      </c>
      <c r="N505" s="1" t="s">
        <v>155</v>
      </c>
      <c r="O505" s="30" t="s">
        <v>153</v>
      </c>
      <c r="P505" s="30" t="s">
        <v>202</v>
      </c>
      <c r="Q505" s="31">
        <f>VLOOKUP(P505,[5]definitions_list_lookup!$AT$3:$AU$5,2,FALSE)</f>
        <v>1</v>
      </c>
      <c r="R505" s="30">
        <v>35</v>
      </c>
      <c r="S505" s="30" t="s">
        <v>259</v>
      </c>
      <c r="T505" s="31">
        <f>VLOOKUP(S505,[5]definitions_list_lookup!$AI$12:$AJ$17,2,FALSE)</f>
        <v>4</v>
      </c>
      <c r="Z505" s="30" t="s">
        <v>242</v>
      </c>
      <c r="AB505" s="30" t="s">
        <v>1555</v>
      </c>
      <c r="AG505" s="30">
        <v>62</v>
      </c>
      <c r="AH505" s="30">
        <v>270</v>
      </c>
      <c r="AI505" s="30">
        <v>14</v>
      </c>
      <c r="AJ505" s="30">
        <v>180</v>
      </c>
      <c r="AK505" s="30">
        <f t="shared" si="72"/>
        <v>82.44832990148933</v>
      </c>
      <c r="AL505" s="30">
        <f t="shared" si="73"/>
        <v>82.44832990148933</v>
      </c>
      <c r="AM505" s="30">
        <f t="shared" si="77"/>
        <v>27.793615091671565</v>
      </c>
      <c r="AN505" s="30">
        <f t="shared" si="74"/>
        <v>172.44832990148933</v>
      </c>
      <c r="AO505" s="30">
        <f t="shared" si="75"/>
        <v>62.206384908328431</v>
      </c>
      <c r="AP505" s="31">
        <f t="shared" si="78"/>
        <v>262.44832990148933</v>
      </c>
      <c r="AQ505" s="31">
        <f t="shared" si="76"/>
        <v>62.206384908328431</v>
      </c>
    </row>
    <row r="506" spans="2:43">
      <c r="B506" s="30" t="s">
        <v>1382</v>
      </c>
      <c r="C506" s="73"/>
      <c r="D506" s="30" t="s">
        <v>1383</v>
      </c>
      <c r="E506" s="30">
        <v>138</v>
      </c>
      <c r="F506" s="30">
        <v>1</v>
      </c>
      <c r="G506" s="67" t="str">
        <f t="shared" si="79"/>
        <v>138-1</v>
      </c>
      <c r="H506" s="2">
        <v>0</v>
      </c>
      <c r="I506" s="2">
        <v>26</v>
      </c>
      <c r="J506" s="68" t="str">
        <f>IF(((VLOOKUP($G506,[5]Depth_Lookup!$A$3:$J$561,9,FALSE))-(I506/100))&gt;=0,"Good","Too Long")</f>
        <v>Good</v>
      </c>
      <c r="K506" s="69">
        <f>(VLOOKUP($G506,Depth_Lookup!$A$3:$J$561,10,FALSE))+(H506/100)</f>
        <v>386.7</v>
      </c>
      <c r="L506" s="69">
        <f>(VLOOKUP($G506,Depth_Lookup!$A$3:$J$561,10,FALSE))+(I506/100)</f>
        <v>386.96</v>
      </c>
      <c r="M506" s="34" t="s">
        <v>242</v>
      </c>
      <c r="N506" s="1" t="s">
        <v>155</v>
      </c>
      <c r="O506" s="30" t="s">
        <v>153</v>
      </c>
      <c r="P506" s="30" t="s">
        <v>202</v>
      </c>
      <c r="Q506" s="31">
        <f>VLOOKUP(P506,[5]definitions_list_lookup!$AT$3:$AU$5,2,FALSE)</f>
        <v>1</v>
      </c>
      <c r="R506" s="30">
        <v>15</v>
      </c>
      <c r="S506" s="30" t="s">
        <v>259</v>
      </c>
      <c r="T506" s="31">
        <f>VLOOKUP(S506,[5]definitions_list_lookup!$AI$12:$AJ$17,2,FALSE)</f>
        <v>4</v>
      </c>
      <c r="Z506" s="30" t="s">
        <v>242</v>
      </c>
      <c r="AB506" s="30" t="s">
        <v>1556</v>
      </c>
      <c r="AE506" s="30">
        <v>194</v>
      </c>
      <c r="AF506" s="30">
        <v>17</v>
      </c>
      <c r="AG506" s="30">
        <v>70</v>
      </c>
      <c r="AH506" s="30">
        <v>270</v>
      </c>
      <c r="AI506" s="30">
        <v>39</v>
      </c>
      <c r="AJ506" s="30">
        <v>0</v>
      </c>
      <c r="AK506" s="30">
        <f t="shared" si="72"/>
        <v>106.42221080745423</v>
      </c>
      <c r="AL506" s="30">
        <f t="shared" si="73"/>
        <v>106.42221080745423</v>
      </c>
      <c r="AM506" s="30">
        <f t="shared" si="77"/>
        <v>19.24521151343237</v>
      </c>
      <c r="AN506" s="30">
        <f t="shared" si="74"/>
        <v>196.42221080745423</v>
      </c>
      <c r="AO506" s="30">
        <f t="shared" si="75"/>
        <v>70.754788486567634</v>
      </c>
      <c r="AP506" s="31">
        <f t="shared" si="78"/>
        <v>286.42221080745423</v>
      </c>
      <c r="AQ506" s="31">
        <f t="shared" si="76"/>
        <v>70.754788486567634</v>
      </c>
    </row>
    <row r="507" spans="2:43">
      <c r="B507" s="30" t="s">
        <v>1382</v>
      </c>
      <c r="C507" s="73"/>
      <c r="D507" s="30" t="s">
        <v>1383</v>
      </c>
      <c r="E507" s="30">
        <v>138</v>
      </c>
      <c r="F507" s="30">
        <v>1</v>
      </c>
      <c r="G507" s="67" t="str">
        <f t="shared" si="79"/>
        <v>138-1</v>
      </c>
      <c r="H507" s="2">
        <v>47</v>
      </c>
      <c r="I507" s="2">
        <v>47.5</v>
      </c>
      <c r="J507" s="68" t="str">
        <f>IF(((VLOOKUP($G507,[5]Depth_Lookup!$A$3:$J$561,9,FALSE))-(I507/100))&gt;=0,"Good","Too Long")</f>
        <v>Good</v>
      </c>
      <c r="K507" s="69">
        <f>(VLOOKUP($G507,Depth_Lookup!$A$3:$J$561,10,FALSE))+(H507/100)</f>
        <v>387.17</v>
      </c>
      <c r="L507" s="69">
        <f>(VLOOKUP($G507,Depth_Lookup!$A$3:$J$561,10,FALSE))+(I507/100)</f>
        <v>387.17500000000001</v>
      </c>
      <c r="M507" s="34" t="s">
        <v>244</v>
      </c>
      <c r="N507" s="1"/>
      <c r="Q507" s="31" t="e">
        <f>VLOOKUP(P507,[5]definitions_list_lookup!$AT$3:$AU$5,2,FALSE)</f>
        <v>#N/A</v>
      </c>
      <c r="R507" s="30">
        <v>0.3</v>
      </c>
      <c r="S507" s="30" t="s">
        <v>158</v>
      </c>
      <c r="T507" s="31">
        <f>VLOOKUP(S507,[5]definitions_list_lookup!$AI$12:$AJ$17,2,FALSE)</f>
        <v>1</v>
      </c>
      <c r="Z507" s="30" t="s">
        <v>244</v>
      </c>
      <c r="AB507" s="30"/>
      <c r="AG507" s="30">
        <v>53</v>
      </c>
      <c r="AH507" s="30">
        <v>270</v>
      </c>
      <c r="AI507" s="30">
        <v>13</v>
      </c>
      <c r="AJ507" s="30">
        <v>180</v>
      </c>
      <c r="AK507" s="30">
        <f t="shared" si="72"/>
        <v>80.130933181702289</v>
      </c>
      <c r="AL507" s="30">
        <f t="shared" si="73"/>
        <v>80.130933181702289</v>
      </c>
      <c r="AM507" s="30">
        <f t="shared" si="77"/>
        <v>36.590302188828574</v>
      </c>
      <c r="AN507" s="30">
        <f t="shared" si="74"/>
        <v>170.13093318170229</v>
      </c>
      <c r="AO507" s="30">
        <f t="shared" si="75"/>
        <v>53.409697811171426</v>
      </c>
      <c r="AP507" s="31">
        <f t="shared" si="78"/>
        <v>260.13093318170229</v>
      </c>
      <c r="AQ507" s="31">
        <f t="shared" si="76"/>
        <v>53.409697811171426</v>
      </c>
    </row>
    <row r="508" spans="2:43">
      <c r="B508" s="30" t="s">
        <v>1382</v>
      </c>
      <c r="C508" s="73"/>
      <c r="D508" s="30" t="s">
        <v>1383</v>
      </c>
      <c r="E508" s="30">
        <v>138</v>
      </c>
      <c r="F508" s="30">
        <v>3</v>
      </c>
      <c r="G508" s="67" t="str">
        <f t="shared" si="79"/>
        <v>138-3</v>
      </c>
      <c r="H508" s="2">
        <v>11</v>
      </c>
      <c r="I508" s="2">
        <v>11.5</v>
      </c>
      <c r="J508" s="68" t="str">
        <f>IF(((VLOOKUP($G508,[5]Depth_Lookup!$A$3:$J$561,9,FALSE))-(I508/100))&gt;=0,"Good","Too Long")</f>
        <v>Good</v>
      </c>
      <c r="K508" s="69">
        <f>(VLOOKUP($G508,Depth_Lookup!$A$3:$J$561,10,FALSE))+(H508/100)</f>
        <v>388.23500000000001</v>
      </c>
      <c r="L508" s="69">
        <f>(VLOOKUP($G508,Depth_Lookup!$A$3:$J$561,10,FALSE))+(I508/100)</f>
        <v>388.24</v>
      </c>
      <c r="M508" s="34" t="s">
        <v>244</v>
      </c>
      <c r="N508" s="1"/>
      <c r="Q508" s="31" t="e">
        <f>VLOOKUP(P508,[5]definitions_list_lookup!$AT$3:$AU$5,2,FALSE)</f>
        <v>#N/A</v>
      </c>
      <c r="R508" s="30">
        <v>0.2</v>
      </c>
      <c r="S508" s="30" t="s">
        <v>158</v>
      </c>
      <c r="T508" s="31">
        <f>VLOOKUP(S508,[5]definitions_list_lookup!$AI$12:$AJ$17,2,FALSE)</f>
        <v>1</v>
      </c>
      <c r="Z508" s="30" t="s">
        <v>244</v>
      </c>
      <c r="AB508" s="30"/>
      <c r="AG508" s="30">
        <v>69</v>
      </c>
      <c r="AH508" s="30">
        <v>270</v>
      </c>
      <c r="AI508" s="30">
        <v>65</v>
      </c>
      <c r="AJ508" s="30">
        <v>180</v>
      </c>
      <c r="AK508" s="30">
        <f t="shared" si="72"/>
        <v>50.538819912974475</v>
      </c>
      <c r="AL508" s="30">
        <f t="shared" si="73"/>
        <v>50.538819912974475</v>
      </c>
      <c r="AM508" s="30">
        <f t="shared" si="77"/>
        <v>16.507942669482137</v>
      </c>
      <c r="AN508" s="30">
        <f t="shared" si="74"/>
        <v>140.53881991297447</v>
      </c>
      <c r="AO508" s="30">
        <f t="shared" si="75"/>
        <v>73.492057330517866</v>
      </c>
      <c r="AP508" s="31">
        <f t="shared" si="78"/>
        <v>230.53881991297447</v>
      </c>
      <c r="AQ508" s="31">
        <f t="shared" si="76"/>
        <v>73.492057330517866</v>
      </c>
    </row>
    <row r="509" spans="2:43" ht="28">
      <c r="B509" s="30" t="s">
        <v>1382</v>
      </c>
      <c r="C509" s="73"/>
      <c r="D509" s="30" t="s">
        <v>1383</v>
      </c>
      <c r="E509" s="30">
        <v>138</v>
      </c>
      <c r="F509" s="30">
        <v>3</v>
      </c>
      <c r="G509" s="67" t="str">
        <f t="shared" si="79"/>
        <v>138-3</v>
      </c>
      <c r="H509" s="2">
        <v>23</v>
      </c>
      <c r="I509" s="2">
        <v>43.5</v>
      </c>
      <c r="J509" s="68" t="str">
        <f>IF(((VLOOKUP($G509,[5]Depth_Lookup!$A$3:$J$561,9,FALSE))-(I509/100))&gt;=0,"Good","Too Long")</f>
        <v>Good</v>
      </c>
      <c r="K509" s="69">
        <f>(VLOOKUP($G509,Depth_Lookup!$A$3:$J$561,10,FALSE))+(H509/100)</f>
        <v>388.35500000000002</v>
      </c>
      <c r="L509" s="69">
        <f>(VLOOKUP($G509,Depth_Lookup!$A$3:$J$561,10,FALSE))+(I509/100)</f>
        <v>388.56</v>
      </c>
      <c r="M509" s="34" t="s">
        <v>243</v>
      </c>
      <c r="N509" s="1" t="s">
        <v>155</v>
      </c>
      <c r="O509" s="30" t="s">
        <v>152</v>
      </c>
      <c r="P509" s="30" t="s">
        <v>202</v>
      </c>
      <c r="Q509" s="31">
        <f>VLOOKUP(P509,[5]definitions_list_lookup!$AT$3:$AU$5,2,FALSE)</f>
        <v>1</v>
      </c>
      <c r="R509" s="30">
        <v>20</v>
      </c>
      <c r="S509" s="30" t="s">
        <v>258</v>
      </c>
      <c r="T509" s="31">
        <f>VLOOKUP(S509,[5]definitions_list_lookup!$AI$12:$AJ$17,2,FALSE)</f>
        <v>3</v>
      </c>
      <c r="Z509" s="30" t="s">
        <v>243</v>
      </c>
      <c r="AB509" s="30"/>
      <c r="AK509" s="30" t="e">
        <f t="shared" si="72"/>
        <v>#DIV/0!</v>
      </c>
      <c r="AL509" s="30" t="e">
        <f t="shared" si="73"/>
        <v>#DIV/0!</v>
      </c>
      <c r="AM509" s="30" t="e">
        <f t="shared" si="77"/>
        <v>#DIV/0!</v>
      </c>
      <c r="AN509" s="30" t="e">
        <f t="shared" si="74"/>
        <v>#DIV/0!</v>
      </c>
      <c r="AO509" s="30" t="e">
        <f t="shared" si="75"/>
        <v>#DIV/0!</v>
      </c>
      <c r="AP509" s="31" t="e">
        <f t="shared" si="78"/>
        <v>#DIV/0!</v>
      </c>
      <c r="AQ509" s="31" t="e">
        <f t="shared" si="76"/>
        <v>#DIV/0!</v>
      </c>
    </row>
    <row r="510" spans="2:43">
      <c r="B510" s="30" t="s">
        <v>1382</v>
      </c>
      <c r="C510" s="73"/>
      <c r="D510" s="30" t="s">
        <v>1383</v>
      </c>
      <c r="E510" s="30">
        <v>138</v>
      </c>
      <c r="F510" s="30">
        <v>3</v>
      </c>
      <c r="G510" s="67" t="str">
        <f t="shared" si="79"/>
        <v>138-3</v>
      </c>
      <c r="H510" s="2">
        <v>84</v>
      </c>
      <c r="I510" s="2">
        <v>85</v>
      </c>
      <c r="J510" s="68" t="str">
        <f>IF(((VLOOKUP($G510,[5]Depth_Lookup!$A$3:$J$561,9,FALSE))-(I510/100))&gt;=0,"Good","Too Long")</f>
        <v>Good</v>
      </c>
      <c r="K510" s="69">
        <f>(VLOOKUP($G510,Depth_Lookup!$A$3:$J$561,10,FALSE))+(H510/100)</f>
        <v>388.96499999999997</v>
      </c>
      <c r="L510" s="69">
        <f>(VLOOKUP($G510,Depth_Lookup!$A$3:$J$561,10,FALSE))+(I510/100)</f>
        <v>388.97500000000002</v>
      </c>
      <c r="M510" s="34" t="s">
        <v>244</v>
      </c>
      <c r="N510" s="1"/>
      <c r="Q510" s="31" t="e">
        <f>VLOOKUP(P510,[5]definitions_list_lookup!$AT$3:$AU$5,2,FALSE)</f>
        <v>#N/A</v>
      </c>
      <c r="R510" s="30">
        <v>0.2</v>
      </c>
      <c r="S510" s="30" t="s">
        <v>158</v>
      </c>
      <c r="T510" s="31">
        <f>VLOOKUP(S510,[5]definitions_list_lookup!$AI$12:$AJ$17,2,FALSE)</f>
        <v>1</v>
      </c>
      <c r="Z510" s="30" t="s">
        <v>244</v>
      </c>
      <c r="AB510" s="30"/>
      <c r="AG510" s="30">
        <v>67</v>
      </c>
      <c r="AH510" s="30">
        <v>270</v>
      </c>
      <c r="AI510" s="30">
        <v>3</v>
      </c>
      <c r="AJ510" s="30">
        <v>180</v>
      </c>
      <c r="AK510" s="30">
        <f t="shared" si="72"/>
        <v>88.725620743654872</v>
      </c>
      <c r="AL510" s="30">
        <f t="shared" si="73"/>
        <v>88.725620743654872</v>
      </c>
      <c r="AM510" s="30">
        <f t="shared" si="77"/>
        <v>22.994902616034462</v>
      </c>
      <c r="AN510" s="30">
        <f t="shared" si="74"/>
        <v>178.72562074365487</v>
      </c>
      <c r="AO510" s="30">
        <f t="shared" si="75"/>
        <v>67.005097383965534</v>
      </c>
      <c r="AP510" s="31">
        <f t="shared" si="78"/>
        <v>268.72562074365487</v>
      </c>
      <c r="AQ510" s="31">
        <f t="shared" si="76"/>
        <v>67.005097383965534</v>
      </c>
    </row>
    <row r="511" spans="2:43">
      <c r="B511" s="30" t="s">
        <v>1382</v>
      </c>
      <c r="C511" s="73"/>
      <c r="D511" s="30" t="s">
        <v>1383</v>
      </c>
      <c r="E511" s="30">
        <v>139</v>
      </c>
      <c r="F511" s="30">
        <v>2</v>
      </c>
      <c r="G511" s="67" t="str">
        <f t="shared" si="79"/>
        <v>139-2</v>
      </c>
      <c r="H511" s="2">
        <v>17.100000000000001</v>
      </c>
      <c r="I511" s="2">
        <v>17.399999999999999</v>
      </c>
      <c r="J511" s="68" t="str">
        <f>IF(((VLOOKUP($G511,[5]Depth_Lookup!$A$3:$J$561,9,FALSE))-(I511/100))&gt;=0,"Good","Too Long")</f>
        <v>Good</v>
      </c>
      <c r="K511" s="69">
        <f>(VLOOKUP($G511,Depth_Lookup!$A$3:$J$561,10,FALSE))+(H511/100)</f>
        <v>390.38599999999997</v>
      </c>
      <c r="L511" s="69">
        <f>(VLOOKUP($G511,Depth_Lookup!$A$3:$J$561,10,FALSE))+(I511/100)</f>
        <v>390.38899999999995</v>
      </c>
      <c r="M511" s="34" t="s">
        <v>244</v>
      </c>
      <c r="N511" s="1"/>
      <c r="Q511" s="31" t="e">
        <f>VLOOKUP(P511,[5]definitions_list_lookup!$AT$3:$AU$5,2,FALSE)</f>
        <v>#N/A</v>
      </c>
      <c r="R511" s="30">
        <v>0.2</v>
      </c>
      <c r="S511" s="30" t="s">
        <v>158</v>
      </c>
      <c r="T511" s="31">
        <f>VLOOKUP(S511,[5]definitions_list_lookup!$AI$12:$AJ$17,2,FALSE)</f>
        <v>1</v>
      </c>
      <c r="Z511" s="30" t="s">
        <v>244</v>
      </c>
      <c r="AB511" s="30"/>
      <c r="AG511" s="30">
        <v>26</v>
      </c>
      <c r="AH511" s="30">
        <v>270</v>
      </c>
      <c r="AI511" s="30">
        <v>5</v>
      </c>
      <c r="AJ511" s="30">
        <v>0</v>
      </c>
      <c r="AK511" s="30">
        <f t="shared" si="72"/>
        <v>100.16946947575843</v>
      </c>
      <c r="AL511" s="30">
        <f t="shared" si="73"/>
        <v>100.16946947575843</v>
      </c>
      <c r="AM511" s="30">
        <f t="shared" si="77"/>
        <v>63.640791198875554</v>
      </c>
      <c r="AN511" s="30">
        <f t="shared" si="74"/>
        <v>190.16946947575843</v>
      </c>
      <c r="AO511" s="30">
        <f t="shared" si="75"/>
        <v>26.359208801124446</v>
      </c>
      <c r="AP511" s="31">
        <f t="shared" si="78"/>
        <v>280.16946947575843</v>
      </c>
      <c r="AQ511" s="31">
        <f t="shared" si="76"/>
        <v>26.359208801124446</v>
      </c>
    </row>
    <row r="512" spans="2:43">
      <c r="B512" s="30" t="s">
        <v>1382</v>
      </c>
      <c r="C512" s="73"/>
      <c r="D512" s="30" t="s">
        <v>1383</v>
      </c>
      <c r="E512" s="30">
        <v>139</v>
      </c>
      <c r="F512" s="30">
        <v>2</v>
      </c>
      <c r="G512" s="67" t="str">
        <f t="shared" si="79"/>
        <v>139-2</v>
      </c>
      <c r="H512" s="2">
        <v>25</v>
      </c>
      <c r="I512" s="2">
        <v>25.3</v>
      </c>
      <c r="J512" s="68" t="str">
        <f>IF(((VLOOKUP($G512,[5]Depth_Lookup!$A$3:$J$561,9,FALSE))-(I512/100))&gt;=0,"Good","Too Long")</f>
        <v>Good</v>
      </c>
      <c r="K512" s="69">
        <f>(VLOOKUP($G512,Depth_Lookup!$A$3:$J$561,10,FALSE))+(H512/100)</f>
        <v>390.46499999999997</v>
      </c>
      <c r="L512" s="69">
        <f>(VLOOKUP($G512,Depth_Lookup!$A$3:$J$561,10,FALSE))+(I512/100)</f>
        <v>390.46799999999996</v>
      </c>
      <c r="M512" s="34" t="s">
        <v>244</v>
      </c>
      <c r="N512" s="1"/>
      <c r="Q512" s="31" t="e">
        <f>VLOOKUP(P512,[5]definitions_list_lookup!$AT$3:$AU$5,2,FALSE)</f>
        <v>#N/A</v>
      </c>
      <c r="R512" s="30">
        <v>0.3</v>
      </c>
      <c r="S512" s="30" t="s">
        <v>158</v>
      </c>
      <c r="T512" s="31">
        <f>VLOOKUP(S512,[5]definitions_list_lookup!$AI$12:$AJ$17,2,FALSE)</f>
        <v>1</v>
      </c>
      <c r="Z512" s="30" t="s">
        <v>244</v>
      </c>
      <c r="AB512" s="30"/>
      <c r="AG512" s="30">
        <v>61</v>
      </c>
      <c r="AH512" s="30">
        <v>270</v>
      </c>
      <c r="AI512" s="30">
        <v>11</v>
      </c>
      <c r="AJ512" s="30">
        <v>0</v>
      </c>
      <c r="AK512" s="30">
        <f t="shared" si="72"/>
        <v>96.149710031388054</v>
      </c>
      <c r="AL512" s="30">
        <f t="shared" si="73"/>
        <v>96.149710031388054</v>
      </c>
      <c r="AM512" s="30">
        <f t="shared" si="77"/>
        <v>28.860003522036251</v>
      </c>
      <c r="AN512" s="30">
        <f t="shared" si="74"/>
        <v>186.14971003138805</v>
      </c>
      <c r="AO512" s="30">
        <f t="shared" si="75"/>
        <v>61.139996477963749</v>
      </c>
      <c r="AP512" s="31">
        <f t="shared" si="78"/>
        <v>276.14971003138805</v>
      </c>
      <c r="AQ512" s="31">
        <f t="shared" si="76"/>
        <v>61.139996477963749</v>
      </c>
    </row>
    <row r="513" spans="2:43">
      <c r="B513" s="30" t="s">
        <v>1382</v>
      </c>
      <c r="C513" s="73"/>
      <c r="D513" s="30" t="s">
        <v>1383</v>
      </c>
      <c r="E513" s="30">
        <v>139</v>
      </c>
      <c r="F513" s="30">
        <v>2</v>
      </c>
      <c r="G513" s="67" t="str">
        <f t="shared" si="79"/>
        <v>139-2</v>
      </c>
      <c r="H513" s="2">
        <v>79.900000000000006</v>
      </c>
      <c r="I513" s="2">
        <v>80</v>
      </c>
      <c r="J513" s="68" t="str">
        <f>IF(((VLOOKUP($G513,[5]Depth_Lookup!$A$3:$J$561,9,FALSE))-(I513/100))&gt;=0,"Good","Too Long")</f>
        <v>Good</v>
      </c>
      <c r="K513" s="69">
        <f>(VLOOKUP($G513,Depth_Lookup!$A$3:$J$561,10,FALSE))+(H513/100)</f>
        <v>391.01399999999995</v>
      </c>
      <c r="L513" s="69">
        <f>(VLOOKUP($G513,Depth_Lookup!$A$3:$J$561,10,FALSE))+(I513/100)</f>
        <v>391.01499999999999</v>
      </c>
      <c r="M513" s="34" t="s">
        <v>241</v>
      </c>
      <c r="N513" s="1"/>
      <c r="Q513" s="31" t="e">
        <f>VLOOKUP(P513,[5]definitions_list_lookup!$AT$3:$AU$5,2,FALSE)</f>
        <v>#N/A</v>
      </c>
      <c r="R513" s="30">
        <v>0.1</v>
      </c>
      <c r="S513" s="30" t="s">
        <v>158</v>
      </c>
      <c r="T513" s="31">
        <f>VLOOKUP(S513,[5]definitions_list_lookup!$AI$12:$AJ$17,2,FALSE)</f>
        <v>1</v>
      </c>
      <c r="Z513" s="30" t="s">
        <v>241</v>
      </c>
      <c r="AB513" s="30"/>
      <c r="AE513" s="30">
        <v>139</v>
      </c>
      <c r="AF513" s="30">
        <v>37</v>
      </c>
      <c r="AG513" s="30">
        <v>20</v>
      </c>
      <c r="AH513" s="30">
        <v>270</v>
      </c>
      <c r="AI513" s="30">
        <v>62</v>
      </c>
      <c r="AJ513" s="30">
        <v>0</v>
      </c>
      <c r="AK513" s="30">
        <f t="shared" ref="AK513:AK529" si="80">+(IF($AH513&lt;$AJ513,((MIN($AJ513,$AH513)+(DEGREES(ATAN((TAN(RADIANS($AI513))/((TAN(RADIANS($AG513))*SIN(RADIANS(ABS($AH513-$AJ513))))))-(COS(RADIANS(ABS($AH513-$AJ513)))/SIN(RADIANS(ABS($AH513-$AJ513)))))))-180)),((MAX($AJ513,$AH513)-(DEGREES(ATAN((TAN(RADIANS($AI513))/((TAN(RADIANS($AG513))*SIN(RADIANS(ABS($AH513-$AJ513))))))-(COS(RADIANS(ABS($AH513-$AJ513)))/SIN(RADIANS(ABS($AH513-$AJ513)))))))-180))))</f>
        <v>169.04715128768265</v>
      </c>
      <c r="AL513" s="30">
        <f t="shared" si="73"/>
        <v>169.04715128768265</v>
      </c>
      <c r="AM513" s="30">
        <f t="shared" si="77"/>
        <v>27.565628170023121</v>
      </c>
      <c r="AN513" s="30">
        <f t="shared" si="74"/>
        <v>259.04715128768265</v>
      </c>
      <c r="AO513" s="30">
        <f t="shared" si="75"/>
        <v>62.434371829976882</v>
      </c>
      <c r="AP513" s="31">
        <f t="shared" si="78"/>
        <v>349.04715128768265</v>
      </c>
      <c r="AQ513" s="31">
        <f t="shared" si="76"/>
        <v>62.434371829976882</v>
      </c>
    </row>
    <row r="514" spans="2:43">
      <c r="B514" s="30" t="s">
        <v>1382</v>
      </c>
      <c r="C514" s="73"/>
      <c r="D514" s="30" t="s">
        <v>1383</v>
      </c>
      <c r="E514" s="30">
        <v>139</v>
      </c>
      <c r="F514" s="30">
        <v>3</v>
      </c>
      <c r="G514" s="67" t="str">
        <f t="shared" si="79"/>
        <v>139-3</v>
      </c>
      <c r="H514" s="2">
        <v>35.5</v>
      </c>
      <c r="I514" s="2">
        <v>48</v>
      </c>
      <c r="J514" s="68" t="str">
        <f>IF(((VLOOKUP($G514,[5]Depth_Lookup!$A$3:$J$561,9,FALSE))-(I514/100))&gt;=0,"Good","Too Long")</f>
        <v>Good</v>
      </c>
      <c r="K514" s="69">
        <f>(VLOOKUP($G514,Depth_Lookup!$A$3:$J$561,10,FALSE))+(H514/100)</f>
        <v>391.42500000000001</v>
      </c>
      <c r="L514" s="69">
        <f>(VLOOKUP($G514,Depth_Lookup!$A$3:$J$561,10,FALSE))+(I514/100)</f>
        <v>391.55</v>
      </c>
      <c r="M514" s="34" t="s">
        <v>242</v>
      </c>
      <c r="N514" s="1" t="s">
        <v>155</v>
      </c>
      <c r="O514" s="30" t="s">
        <v>153</v>
      </c>
      <c r="P514" s="30" t="s">
        <v>202</v>
      </c>
      <c r="Q514" s="31">
        <f>VLOOKUP(P514,[5]definitions_list_lookup!$AT$3:$AU$5,2,FALSE)</f>
        <v>1</v>
      </c>
      <c r="R514" s="30">
        <v>4</v>
      </c>
      <c r="S514" s="30" t="s">
        <v>259</v>
      </c>
      <c r="T514" s="31">
        <f>VLOOKUP(S514,[5]definitions_list_lookup!$AI$12:$AJ$17,2,FALSE)</f>
        <v>4</v>
      </c>
      <c r="Z514" s="30" t="s">
        <v>242</v>
      </c>
      <c r="AB514" s="30" t="s">
        <v>1557</v>
      </c>
      <c r="AG514" s="30">
        <v>68</v>
      </c>
      <c r="AH514" s="30">
        <v>90</v>
      </c>
      <c r="AI514" s="30">
        <v>4</v>
      </c>
      <c r="AJ514" s="30">
        <v>180</v>
      </c>
      <c r="AK514" s="30">
        <f t="shared" si="80"/>
        <v>-88.381694881764147</v>
      </c>
      <c r="AL514" s="30">
        <f t="shared" si="73"/>
        <v>271.61830511823587</v>
      </c>
      <c r="AM514" s="30">
        <f t="shared" si="77"/>
        <v>21.99206211324897</v>
      </c>
      <c r="AN514" s="30">
        <f t="shared" si="74"/>
        <v>1.6183051182358525</v>
      </c>
      <c r="AO514" s="30">
        <f t="shared" si="75"/>
        <v>68.007937886751023</v>
      </c>
      <c r="AP514" s="31">
        <f t="shared" si="78"/>
        <v>91.618305118235867</v>
      </c>
      <c r="AQ514" s="31">
        <f t="shared" si="76"/>
        <v>68.007937886751023</v>
      </c>
    </row>
    <row r="515" spans="2:43">
      <c r="B515" s="30" t="s">
        <v>1382</v>
      </c>
      <c r="C515" s="73"/>
      <c r="D515" s="30" t="s">
        <v>1383</v>
      </c>
      <c r="E515" s="30">
        <v>139</v>
      </c>
      <c r="F515" s="30">
        <v>4</v>
      </c>
      <c r="G515" s="67" t="str">
        <f t="shared" si="79"/>
        <v>139-4</v>
      </c>
      <c r="H515" s="2">
        <v>65</v>
      </c>
      <c r="I515" s="2">
        <v>66.400000000000006</v>
      </c>
      <c r="J515" s="68" t="str">
        <f>IF(((VLOOKUP($G515,[5]Depth_Lookup!$A$3:$J$561,9,FALSE))-(I515/100))&gt;=0,"Good","Too Long")</f>
        <v>Good</v>
      </c>
      <c r="K515" s="69">
        <f>(VLOOKUP($G515,Depth_Lookup!$A$3:$J$561,10,FALSE))+(H515/100)</f>
        <v>392.59999999999997</v>
      </c>
      <c r="L515" s="69">
        <f>(VLOOKUP($G515,Depth_Lookup!$A$3:$J$561,10,FALSE))+(I515/100)</f>
        <v>392.61399999999998</v>
      </c>
      <c r="M515" s="34" t="s">
        <v>244</v>
      </c>
      <c r="N515" s="1"/>
      <c r="Q515" s="31" t="e">
        <f>VLOOKUP(P515,[5]definitions_list_lookup!$AT$3:$AU$5,2,FALSE)</f>
        <v>#N/A</v>
      </c>
      <c r="R515" s="30">
        <v>0.3</v>
      </c>
      <c r="S515" s="30" t="s">
        <v>158</v>
      </c>
      <c r="T515" s="31">
        <f>VLOOKUP(S515,[5]definitions_list_lookup!$AI$12:$AJ$17,2,FALSE)</f>
        <v>1</v>
      </c>
      <c r="Z515" s="30" t="s">
        <v>244</v>
      </c>
      <c r="AA515" s="30" t="s">
        <v>167</v>
      </c>
      <c r="AB515" s="30"/>
      <c r="AG515" s="30">
        <v>33</v>
      </c>
      <c r="AH515" s="30">
        <v>270</v>
      </c>
      <c r="AI515" s="30">
        <v>25</v>
      </c>
      <c r="AJ515" s="30">
        <v>0</v>
      </c>
      <c r="AK515" s="30">
        <f t="shared" si="80"/>
        <v>125.68026847945868</v>
      </c>
      <c r="AL515" s="30">
        <f t="shared" si="73"/>
        <v>125.68026847945868</v>
      </c>
      <c r="AM515" s="30">
        <f t="shared" si="77"/>
        <v>51.358258733852324</v>
      </c>
      <c r="AN515" s="30">
        <f t="shared" si="74"/>
        <v>215.68026847945868</v>
      </c>
      <c r="AO515" s="30">
        <f t="shared" si="75"/>
        <v>38.641741266147676</v>
      </c>
      <c r="AP515" s="31">
        <f t="shared" si="78"/>
        <v>305.68026847945868</v>
      </c>
      <c r="AQ515" s="31">
        <f t="shared" si="76"/>
        <v>38.641741266147676</v>
      </c>
    </row>
    <row r="516" spans="2:43" ht="28">
      <c r="B516" s="30" t="s">
        <v>1382</v>
      </c>
      <c r="C516" s="73"/>
      <c r="D516" s="30" t="s">
        <v>1383</v>
      </c>
      <c r="E516" s="30">
        <v>140</v>
      </c>
      <c r="F516" s="30">
        <v>1</v>
      </c>
      <c r="G516" s="67" t="str">
        <f t="shared" si="79"/>
        <v>140-1</v>
      </c>
      <c r="H516" s="2">
        <v>3.5</v>
      </c>
      <c r="I516" s="2">
        <v>14</v>
      </c>
      <c r="J516" s="68" t="str">
        <f>IF(((VLOOKUP($G516,[5]Depth_Lookup!$A$3:$J$561,9,FALSE))-(I516/100))&gt;=0,"Good","Too Long")</f>
        <v>Good</v>
      </c>
      <c r="K516" s="69">
        <f>(VLOOKUP($G516,Depth_Lookup!$A$3:$J$561,10,FALSE))+(H516/100)</f>
        <v>392.73500000000001</v>
      </c>
      <c r="L516" s="69">
        <f>(VLOOKUP($G516,Depth_Lookup!$A$3:$J$561,10,FALSE))+(I516/100)</f>
        <v>392.84</v>
      </c>
      <c r="M516" s="34" t="s">
        <v>243</v>
      </c>
      <c r="N516" s="1"/>
      <c r="Q516" s="31" t="e">
        <f>VLOOKUP(P516,[5]definitions_list_lookup!$AT$3:$AU$5,2,FALSE)</f>
        <v>#N/A</v>
      </c>
      <c r="R516" s="30">
        <v>6</v>
      </c>
      <c r="S516" s="30" t="s">
        <v>259</v>
      </c>
      <c r="T516" s="31">
        <f>VLOOKUP(S516,[5]definitions_list_lookup!$AI$12:$AJ$17,2,FALSE)</f>
        <v>4</v>
      </c>
      <c r="Z516" s="30" t="s">
        <v>243</v>
      </c>
      <c r="AB516" s="30" t="s">
        <v>1558</v>
      </c>
      <c r="AG516" s="30">
        <v>66</v>
      </c>
      <c r="AH516" s="30">
        <v>270</v>
      </c>
      <c r="AI516" s="30">
        <v>41</v>
      </c>
      <c r="AJ516" s="30">
        <v>0</v>
      </c>
      <c r="AK516" s="30">
        <f t="shared" si="80"/>
        <v>111.15800177581463</v>
      </c>
      <c r="AL516" s="30">
        <f t="shared" si="73"/>
        <v>111.15800177581463</v>
      </c>
      <c r="AM516" s="30">
        <f t="shared" si="77"/>
        <v>22.548968087690604</v>
      </c>
      <c r="AN516" s="30">
        <f t="shared" si="74"/>
        <v>201.15800177581463</v>
      </c>
      <c r="AO516" s="30">
        <f t="shared" si="75"/>
        <v>67.451031912309389</v>
      </c>
      <c r="AP516" s="31">
        <f t="shared" si="78"/>
        <v>291.15800177581463</v>
      </c>
      <c r="AQ516" s="31">
        <f t="shared" si="76"/>
        <v>67.451031912309389</v>
      </c>
    </row>
    <row r="517" spans="2:43">
      <c r="B517" s="30" t="s">
        <v>1382</v>
      </c>
      <c r="C517" s="73"/>
      <c r="D517" s="30" t="s">
        <v>1383</v>
      </c>
      <c r="E517" s="30">
        <v>140</v>
      </c>
      <c r="F517" s="30">
        <v>3</v>
      </c>
      <c r="G517" s="67" t="str">
        <f t="shared" si="79"/>
        <v>140-3</v>
      </c>
      <c r="H517" s="2">
        <v>5</v>
      </c>
      <c r="I517" s="2">
        <v>9.5</v>
      </c>
      <c r="J517" s="68" t="str">
        <f>IF(((VLOOKUP($G517,[5]Depth_Lookup!$A$3:$J$561,9,FALSE))-(I517/100))&gt;=0,"Good","Too Long")</f>
        <v>Good</v>
      </c>
      <c r="K517" s="69">
        <f>(VLOOKUP($G517,Depth_Lookup!$A$3:$J$561,10,FALSE))+(H517/100)</f>
        <v>393.935</v>
      </c>
      <c r="L517" s="69">
        <f>(VLOOKUP($G517,Depth_Lookup!$A$3:$J$561,10,FALSE))+(I517/100)</f>
        <v>393.98</v>
      </c>
      <c r="M517" s="34" t="s">
        <v>1381</v>
      </c>
      <c r="N517" s="1" t="s">
        <v>155</v>
      </c>
      <c r="Q517" s="31" t="e">
        <f>VLOOKUP(P517,[5]definitions_list_lookup!$AT$3:$AU$5,2,FALSE)</f>
        <v>#N/A</v>
      </c>
      <c r="R517" s="30">
        <v>2.5</v>
      </c>
      <c r="S517" s="30" t="s">
        <v>258</v>
      </c>
      <c r="T517" s="31">
        <f>VLOOKUP(S517,[5]definitions_list_lookup!$AI$12:$AJ$17,2,FALSE)</f>
        <v>3</v>
      </c>
      <c r="AB517" s="30"/>
      <c r="AG517" s="30">
        <v>62</v>
      </c>
      <c r="AH517" s="30">
        <v>270</v>
      </c>
      <c r="AI517" s="30">
        <v>40</v>
      </c>
      <c r="AJ517" s="30">
        <v>180</v>
      </c>
      <c r="AK517" s="30">
        <f t="shared" si="80"/>
        <v>65.955617043414293</v>
      </c>
      <c r="AL517" s="30">
        <f t="shared" si="73"/>
        <v>65.955617043414293</v>
      </c>
      <c r="AM517" s="30">
        <f t="shared" si="77"/>
        <v>25.899960790950864</v>
      </c>
      <c r="AN517" s="30">
        <f t="shared" si="74"/>
        <v>155.95561704341429</v>
      </c>
      <c r="AO517" s="30">
        <f t="shared" si="75"/>
        <v>64.100039209049129</v>
      </c>
      <c r="AP517" s="31">
        <f t="shared" si="78"/>
        <v>245.95561704341429</v>
      </c>
      <c r="AQ517" s="31">
        <f t="shared" si="76"/>
        <v>64.100039209049129</v>
      </c>
    </row>
    <row r="518" spans="2:43">
      <c r="B518" s="30" t="s">
        <v>1382</v>
      </c>
      <c r="C518" s="73"/>
      <c r="D518" s="30" t="s">
        <v>1383</v>
      </c>
      <c r="E518" s="30">
        <v>140</v>
      </c>
      <c r="F518" s="30">
        <v>3</v>
      </c>
      <c r="G518" s="67" t="str">
        <f t="shared" si="79"/>
        <v>140-3</v>
      </c>
      <c r="H518" s="2">
        <v>25</v>
      </c>
      <c r="I518" s="2">
        <v>25.3</v>
      </c>
      <c r="J518" s="68" t="str">
        <f>IF(((VLOOKUP($G518,[5]Depth_Lookup!$A$3:$J$561,9,FALSE))-(I518/100))&gt;=0,"Good","Too Long")</f>
        <v>Good</v>
      </c>
      <c r="K518" s="69">
        <f>(VLOOKUP($G518,Depth_Lookup!$A$3:$J$561,10,FALSE))+(H518/100)</f>
        <v>394.13499999999999</v>
      </c>
      <c r="L518" s="69">
        <f>(VLOOKUP($G518,Depth_Lookup!$A$3:$J$561,10,FALSE))+(I518/100)</f>
        <v>394.13799999999998</v>
      </c>
      <c r="M518" s="34" t="s">
        <v>244</v>
      </c>
      <c r="N518" s="1"/>
      <c r="Q518" s="31" t="e">
        <f>VLOOKUP(P518,[5]definitions_list_lookup!$AT$3:$AU$5,2,FALSE)</f>
        <v>#N/A</v>
      </c>
      <c r="R518" s="30">
        <v>0.3</v>
      </c>
      <c r="S518" s="30" t="s">
        <v>158</v>
      </c>
      <c r="T518" s="31">
        <f>VLOOKUP(S518,[5]definitions_list_lookup!$AI$12:$AJ$17,2,FALSE)</f>
        <v>1</v>
      </c>
      <c r="Z518" s="30" t="s">
        <v>244</v>
      </c>
      <c r="AB518" s="30"/>
      <c r="AE518" s="30">
        <v>113</v>
      </c>
      <c r="AF518" s="30">
        <v>23</v>
      </c>
      <c r="AG518" s="30">
        <v>25</v>
      </c>
      <c r="AH518" s="30">
        <v>270</v>
      </c>
      <c r="AI518" s="30">
        <v>48</v>
      </c>
      <c r="AJ518" s="30">
        <v>180</v>
      </c>
      <c r="AK518" s="30">
        <f t="shared" si="80"/>
        <v>22.775845003918704</v>
      </c>
      <c r="AL518" s="30">
        <f t="shared" si="73"/>
        <v>22.775845003918704</v>
      </c>
      <c r="AM518" s="30">
        <f t="shared" si="77"/>
        <v>39.699333176431139</v>
      </c>
      <c r="AN518" s="30">
        <f t="shared" si="74"/>
        <v>112.7758450039187</v>
      </c>
      <c r="AO518" s="30">
        <f t="shared" si="75"/>
        <v>50.300666823568861</v>
      </c>
      <c r="AP518" s="31">
        <f t="shared" si="78"/>
        <v>202.7758450039187</v>
      </c>
      <c r="AQ518" s="31">
        <f t="shared" si="76"/>
        <v>50.300666823568861</v>
      </c>
    </row>
    <row r="519" spans="2:43">
      <c r="B519" s="30" t="s">
        <v>1382</v>
      </c>
      <c r="C519" s="73"/>
      <c r="D519" s="30" t="s">
        <v>1383</v>
      </c>
      <c r="E519" s="30">
        <v>141</v>
      </c>
      <c r="F519" s="30">
        <v>1</v>
      </c>
      <c r="G519" s="67" t="str">
        <f t="shared" si="79"/>
        <v>141-1</v>
      </c>
      <c r="H519" s="2">
        <v>31</v>
      </c>
      <c r="I519" s="2">
        <v>33</v>
      </c>
      <c r="J519" s="68" t="str">
        <f>IF(((VLOOKUP($G519,[5]Depth_Lookup!$A$3:$J$561,9,FALSE))-(I519/100))&gt;=0,"Good","Too Long")</f>
        <v>Good</v>
      </c>
      <c r="K519" s="69">
        <f>(VLOOKUP($G519,Depth_Lookup!$A$3:$J$561,10,FALSE))+(H519/100)</f>
        <v>396.01</v>
      </c>
      <c r="L519" s="69">
        <f>(VLOOKUP($G519,Depth_Lookup!$A$3:$J$561,10,FALSE))+(I519/100)</f>
        <v>396.03</v>
      </c>
      <c r="M519" s="34" t="s">
        <v>244</v>
      </c>
      <c r="N519" s="1"/>
      <c r="Q519" s="31" t="e">
        <f>VLOOKUP(P519,[5]definitions_list_lookup!$AT$3:$AU$5,2,FALSE)</f>
        <v>#N/A</v>
      </c>
      <c r="R519" s="30">
        <v>1</v>
      </c>
      <c r="S519" s="30" t="s">
        <v>159</v>
      </c>
      <c r="T519" s="31">
        <f>VLOOKUP(S519,[5]definitions_list_lookup!$AI$12:$AJ$17,2,FALSE)</f>
        <v>2</v>
      </c>
      <c r="X519" s="30">
        <v>8.5</v>
      </c>
      <c r="Y519" s="30" t="s">
        <v>1388</v>
      </c>
      <c r="Z519" s="30" t="s">
        <v>244</v>
      </c>
      <c r="AB519" s="30" t="s">
        <v>1559</v>
      </c>
      <c r="AG519" s="30">
        <v>56</v>
      </c>
      <c r="AH519" s="30">
        <v>270</v>
      </c>
      <c r="AI519" s="30">
        <v>47</v>
      </c>
      <c r="AJ519" s="30">
        <v>0</v>
      </c>
      <c r="AK519" s="30">
        <f t="shared" si="80"/>
        <v>125.87903682362474</v>
      </c>
      <c r="AL519" s="30">
        <f t="shared" si="73"/>
        <v>125.87903682362474</v>
      </c>
      <c r="AM519" s="30">
        <f t="shared" si="77"/>
        <v>28.657692316848507</v>
      </c>
      <c r="AN519" s="30">
        <f t="shared" si="74"/>
        <v>215.87903682362474</v>
      </c>
      <c r="AO519" s="30">
        <f t="shared" si="75"/>
        <v>61.342307683151489</v>
      </c>
      <c r="AP519" s="31">
        <f t="shared" si="78"/>
        <v>305.87903682362474</v>
      </c>
      <c r="AQ519" s="31">
        <f t="shared" si="76"/>
        <v>61.342307683151489</v>
      </c>
    </row>
    <row r="520" spans="2:43">
      <c r="B520" s="30" t="s">
        <v>1382</v>
      </c>
      <c r="C520" s="73"/>
      <c r="D520" s="30" t="s">
        <v>1383</v>
      </c>
      <c r="E520" s="30">
        <v>141</v>
      </c>
      <c r="F520" s="30">
        <v>1</v>
      </c>
      <c r="G520" s="67" t="str">
        <f t="shared" si="79"/>
        <v>141-1</v>
      </c>
      <c r="H520" s="2">
        <v>70</v>
      </c>
      <c r="I520" s="2">
        <v>70.400000000000006</v>
      </c>
      <c r="J520" s="68" t="str">
        <f>IF(((VLOOKUP($G520,[5]Depth_Lookup!$A$3:$J$561,9,FALSE))-(I520/100))&gt;=0,"Good","Too Long")</f>
        <v>Good</v>
      </c>
      <c r="K520" s="69">
        <f>(VLOOKUP($G520,Depth_Lookup!$A$3:$J$561,10,FALSE))+(H520/100)</f>
        <v>396.4</v>
      </c>
      <c r="L520" s="69">
        <f>(VLOOKUP($G520,Depth_Lookup!$A$3:$J$561,10,FALSE))+(I520/100)</f>
        <v>396.404</v>
      </c>
      <c r="M520" s="34" t="s">
        <v>244</v>
      </c>
      <c r="N520" s="1"/>
      <c r="Q520" s="31" t="e">
        <f>VLOOKUP(P520,[5]definitions_list_lookup!$AT$3:$AU$5,2,FALSE)</f>
        <v>#N/A</v>
      </c>
      <c r="R520" s="30">
        <v>0.2</v>
      </c>
      <c r="S520" s="30" t="s">
        <v>158</v>
      </c>
      <c r="T520" s="31">
        <f>VLOOKUP(S520,[5]definitions_list_lookup!$AI$12:$AJ$17,2,FALSE)</f>
        <v>1</v>
      </c>
      <c r="X520" s="30">
        <v>2</v>
      </c>
      <c r="Y520" s="30" t="s">
        <v>1389</v>
      </c>
      <c r="Z520" s="30" t="s">
        <v>244</v>
      </c>
      <c r="AA520" s="30" t="s">
        <v>166</v>
      </c>
      <c r="AB520" s="30"/>
      <c r="AG520" s="30">
        <v>39</v>
      </c>
      <c r="AH520" s="30">
        <v>270</v>
      </c>
      <c r="AI520" s="30">
        <v>29</v>
      </c>
      <c r="AJ520" s="30">
        <v>0</v>
      </c>
      <c r="AK520" s="30">
        <f t="shared" si="80"/>
        <v>124.39221260862507</v>
      </c>
      <c r="AL520" s="30">
        <f t="shared" si="73"/>
        <v>124.39221260862507</v>
      </c>
      <c r="AM520" s="30">
        <f t="shared" si="77"/>
        <v>45.539878029409387</v>
      </c>
      <c r="AN520" s="30">
        <f t="shared" si="74"/>
        <v>214.39221260862507</v>
      </c>
      <c r="AO520" s="30">
        <f t="shared" si="75"/>
        <v>44.460121970590613</v>
      </c>
      <c r="AP520" s="31">
        <f t="shared" si="78"/>
        <v>304.39221260862507</v>
      </c>
      <c r="AQ520" s="31">
        <f t="shared" si="76"/>
        <v>44.460121970590613</v>
      </c>
    </row>
    <row r="521" spans="2:43">
      <c r="B521" s="30" t="s">
        <v>1382</v>
      </c>
      <c r="C521" s="73"/>
      <c r="D521" s="30" t="s">
        <v>1383</v>
      </c>
      <c r="E521" s="30">
        <v>141</v>
      </c>
      <c r="F521" s="30">
        <v>2</v>
      </c>
      <c r="G521" s="67" t="str">
        <f t="shared" si="79"/>
        <v>141-2</v>
      </c>
      <c r="H521" s="2">
        <v>16</v>
      </c>
      <c r="I521" s="2">
        <v>16.5</v>
      </c>
      <c r="J521" s="68" t="str">
        <f>IF(((VLOOKUP($G521,[5]Depth_Lookup!$A$3:$J$561,9,FALSE))-(I521/100))&gt;=0,"Good","Too Long")</f>
        <v>Good</v>
      </c>
      <c r="K521" s="69">
        <f>(VLOOKUP($G521,Depth_Lookup!$A$3:$J$561,10,FALSE))+(H521/100)</f>
        <v>396.66</v>
      </c>
      <c r="L521" s="69">
        <f>(VLOOKUP($G521,Depth_Lookup!$A$3:$J$561,10,FALSE))+(I521/100)</f>
        <v>396.66500000000002</v>
      </c>
      <c r="M521" s="34" t="s">
        <v>244</v>
      </c>
      <c r="N521" s="1"/>
      <c r="Q521" s="31" t="e">
        <f>VLOOKUP(P521,[5]definitions_list_lookup!$AT$3:$AU$5,2,FALSE)</f>
        <v>#N/A</v>
      </c>
      <c r="R521" s="30">
        <v>0.3</v>
      </c>
      <c r="S521" s="30" t="s">
        <v>158</v>
      </c>
      <c r="T521" s="31">
        <f>VLOOKUP(S521,[5]definitions_list_lookup!$AI$12:$AJ$17,2,FALSE)</f>
        <v>1</v>
      </c>
      <c r="Z521" s="30" t="s">
        <v>244</v>
      </c>
      <c r="AB521" s="30"/>
      <c r="AG521" s="30">
        <v>57</v>
      </c>
      <c r="AH521" s="30">
        <v>270</v>
      </c>
      <c r="AI521" s="30">
        <v>11</v>
      </c>
      <c r="AJ521" s="30">
        <v>0</v>
      </c>
      <c r="AK521" s="30">
        <f t="shared" si="80"/>
        <v>97.194510950475205</v>
      </c>
      <c r="AL521" s="30">
        <f t="shared" si="73"/>
        <v>97.194510950475205</v>
      </c>
      <c r="AM521" s="30">
        <f t="shared" si="77"/>
        <v>32.793465328305672</v>
      </c>
      <c r="AN521" s="30">
        <f t="shared" si="74"/>
        <v>187.19451095047521</v>
      </c>
      <c r="AO521" s="30">
        <f t="shared" si="75"/>
        <v>57.206534671694328</v>
      </c>
      <c r="AP521" s="31">
        <f t="shared" si="78"/>
        <v>277.19451095047521</v>
      </c>
      <c r="AQ521" s="31">
        <f t="shared" si="76"/>
        <v>57.206534671694328</v>
      </c>
    </row>
    <row r="522" spans="2:43">
      <c r="B522" s="30" t="s">
        <v>1382</v>
      </c>
      <c r="C522" s="73"/>
      <c r="D522" s="30" t="s">
        <v>1383</v>
      </c>
      <c r="E522" s="30">
        <v>141</v>
      </c>
      <c r="F522" s="30">
        <v>3</v>
      </c>
      <c r="G522" s="67" t="str">
        <f t="shared" si="79"/>
        <v>141-3</v>
      </c>
      <c r="H522" s="2">
        <v>42.5</v>
      </c>
      <c r="I522" s="2">
        <v>45</v>
      </c>
      <c r="J522" s="68" t="str">
        <f>IF(((VLOOKUP($G522,[5]Depth_Lookup!$A$3:$J$561,9,FALSE))-(I522/100))&gt;=0,"Good","Too Long")</f>
        <v>Good</v>
      </c>
      <c r="K522" s="69">
        <f>(VLOOKUP($G522,Depth_Lookup!$A$3:$J$561,10,FALSE))+(H522/100)</f>
        <v>397.48500000000001</v>
      </c>
      <c r="L522" s="69">
        <f>(VLOOKUP($G522,Depth_Lookup!$A$3:$J$561,10,FALSE))+(I522/100)</f>
        <v>397.51</v>
      </c>
      <c r="M522" s="34" t="s">
        <v>1381</v>
      </c>
      <c r="N522" s="1"/>
      <c r="Q522" s="31" t="e">
        <f>VLOOKUP(P522,[5]definitions_list_lookup!$AT$3:$AU$5,2,FALSE)</f>
        <v>#N/A</v>
      </c>
      <c r="R522" s="30">
        <v>1</v>
      </c>
      <c r="S522" s="30" t="s">
        <v>259</v>
      </c>
      <c r="T522" s="31">
        <f>VLOOKUP(S522,[5]definitions_list_lookup!$AI$12:$AJ$17,2,FALSE)</f>
        <v>4</v>
      </c>
      <c r="AA522" s="30" t="s">
        <v>167</v>
      </c>
      <c r="AB522" s="30" t="s">
        <v>1560</v>
      </c>
      <c r="AG522" s="30">
        <v>69</v>
      </c>
      <c r="AH522" s="30">
        <v>90</v>
      </c>
      <c r="AI522" s="30">
        <v>65</v>
      </c>
      <c r="AJ522" s="30">
        <v>0</v>
      </c>
      <c r="AK522" s="30">
        <f t="shared" si="80"/>
        <v>-129.46118008702553</v>
      </c>
      <c r="AL522" s="30">
        <f t="shared" si="73"/>
        <v>230.53881991297447</v>
      </c>
      <c r="AM522" s="30">
        <f t="shared" si="77"/>
        <v>16.507942669482137</v>
      </c>
      <c r="AN522" s="30">
        <f t="shared" si="74"/>
        <v>320.53881991297447</v>
      </c>
      <c r="AO522" s="30">
        <f t="shared" si="75"/>
        <v>73.492057330517866</v>
      </c>
      <c r="AP522" s="31">
        <f t="shared" si="78"/>
        <v>50.538819912974475</v>
      </c>
      <c r="AQ522" s="31">
        <f t="shared" si="76"/>
        <v>73.492057330517866</v>
      </c>
    </row>
    <row r="523" spans="2:43">
      <c r="B523" s="30" t="s">
        <v>1382</v>
      </c>
      <c r="C523" s="73"/>
      <c r="D523" s="30" t="s">
        <v>1383</v>
      </c>
      <c r="E523" s="30">
        <v>141</v>
      </c>
      <c r="F523" s="30">
        <v>3</v>
      </c>
      <c r="G523" s="67" t="str">
        <f t="shared" si="79"/>
        <v>141-3</v>
      </c>
      <c r="H523" s="2">
        <v>63</v>
      </c>
      <c r="I523" s="2">
        <v>83</v>
      </c>
      <c r="J523" s="68" t="str">
        <f>IF(((VLOOKUP($G523,[5]Depth_Lookup!$A$3:$J$561,9,FALSE))-(I523/100))&gt;=0,"Good","Too Long")</f>
        <v>Good</v>
      </c>
      <c r="K523" s="69">
        <f>(VLOOKUP($G523,Depth_Lookup!$A$3:$J$561,10,FALSE))+(H523/100)</f>
        <v>397.69</v>
      </c>
      <c r="L523" s="69">
        <f>(VLOOKUP($G523,Depth_Lookup!$A$3:$J$561,10,FALSE))+(I523/100)</f>
        <v>397.89</v>
      </c>
      <c r="M523" s="34" t="s">
        <v>242</v>
      </c>
      <c r="N523" s="1" t="s">
        <v>155</v>
      </c>
      <c r="O523" s="30" t="s">
        <v>152</v>
      </c>
      <c r="P523" s="30" t="s">
        <v>201</v>
      </c>
      <c r="Q523" s="31">
        <f>VLOOKUP(P523,[5]definitions_list_lookup!$AT$3:$AU$5,2,FALSE)</f>
        <v>0</v>
      </c>
      <c r="R523" s="30">
        <v>15</v>
      </c>
      <c r="S523" s="30" t="s">
        <v>259</v>
      </c>
      <c r="T523" s="31">
        <f>VLOOKUP(S523,[5]definitions_list_lookup!$AI$12:$AJ$17,2,FALSE)</f>
        <v>4</v>
      </c>
      <c r="Z523" s="30" t="s">
        <v>242</v>
      </c>
      <c r="AB523" s="30" t="s">
        <v>1561</v>
      </c>
      <c r="AG523" s="30">
        <v>61</v>
      </c>
      <c r="AH523" s="30">
        <v>270</v>
      </c>
      <c r="AI523" s="30">
        <v>12</v>
      </c>
      <c r="AJ523" s="30">
        <v>180</v>
      </c>
      <c r="AK523" s="30">
        <f t="shared" si="80"/>
        <v>83.280275366287185</v>
      </c>
      <c r="AL523" s="30">
        <f t="shared" si="73"/>
        <v>83.280275366287185</v>
      </c>
      <c r="AM523" s="30">
        <f t="shared" si="77"/>
        <v>28.832835710318914</v>
      </c>
      <c r="AN523" s="30">
        <f t="shared" si="74"/>
        <v>173.28027536628719</v>
      </c>
      <c r="AO523" s="30">
        <f t="shared" si="75"/>
        <v>61.167164289681082</v>
      </c>
      <c r="AP523" s="31">
        <f t="shared" si="78"/>
        <v>263.28027536628719</v>
      </c>
      <c r="AQ523" s="31">
        <f t="shared" si="76"/>
        <v>61.167164289681082</v>
      </c>
    </row>
    <row r="524" spans="2:43">
      <c r="B524" s="30" t="s">
        <v>1382</v>
      </c>
      <c r="C524" s="73"/>
      <c r="D524" s="30" t="s">
        <v>1383</v>
      </c>
      <c r="E524" s="30">
        <v>142</v>
      </c>
      <c r="F524" s="30">
        <v>1</v>
      </c>
      <c r="G524" s="67" t="str">
        <f t="shared" si="79"/>
        <v>142-1</v>
      </c>
      <c r="H524" s="2">
        <v>29</v>
      </c>
      <c r="I524" s="2">
        <v>30</v>
      </c>
      <c r="J524" s="68" t="str">
        <f>IF(((VLOOKUP($G524,[5]Depth_Lookup!$A$3:$J$561,9,FALSE))-(I524/100))&gt;=0,"Good","Too Long")</f>
        <v>Good</v>
      </c>
      <c r="K524" s="69">
        <f>(VLOOKUP($G524,Depth_Lookup!$A$3:$J$561,10,FALSE))+(H524/100)</f>
        <v>398.99</v>
      </c>
      <c r="L524" s="69">
        <f>(VLOOKUP($G524,Depth_Lookup!$A$3:$J$561,10,FALSE))+(I524/100)</f>
        <v>399</v>
      </c>
      <c r="M524" s="34" t="s">
        <v>244</v>
      </c>
      <c r="N524" s="1"/>
      <c r="Q524" s="31" t="e">
        <f>VLOOKUP(P524,[5]definitions_list_lookup!$AT$3:$AU$5,2,FALSE)</f>
        <v>#N/A</v>
      </c>
      <c r="R524" s="30">
        <v>0.6</v>
      </c>
      <c r="S524" s="30" t="s">
        <v>159</v>
      </c>
      <c r="T524" s="31">
        <f>VLOOKUP(S524,[5]definitions_list_lookup!$AI$12:$AJ$17,2,FALSE)</f>
        <v>2</v>
      </c>
      <c r="X524" s="30">
        <v>1.5</v>
      </c>
      <c r="Y524" s="30" t="s">
        <v>1388</v>
      </c>
      <c r="Z524" s="30" t="s">
        <v>244</v>
      </c>
      <c r="AB524" s="30"/>
      <c r="AG524" s="30">
        <v>58</v>
      </c>
      <c r="AH524" s="30">
        <v>270</v>
      </c>
      <c r="AI524" s="30">
        <v>21</v>
      </c>
      <c r="AJ524" s="30">
        <v>0</v>
      </c>
      <c r="AK524" s="30">
        <f t="shared" si="80"/>
        <v>103.48841239333245</v>
      </c>
      <c r="AL524" s="30">
        <f t="shared" si="73"/>
        <v>103.48841239333245</v>
      </c>
      <c r="AM524" s="30">
        <f t="shared" si="77"/>
        <v>31.284273738592837</v>
      </c>
      <c r="AN524" s="30">
        <f t="shared" si="74"/>
        <v>193.48841239333245</v>
      </c>
      <c r="AO524" s="30">
        <f t="shared" si="75"/>
        <v>58.715726261407163</v>
      </c>
      <c r="AP524" s="31">
        <f t="shared" si="78"/>
        <v>283.48841239333245</v>
      </c>
      <c r="AQ524" s="31">
        <f t="shared" si="76"/>
        <v>58.715726261407163</v>
      </c>
    </row>
    <row r="525" spans="2:43">
      <c r="B525" s="30" t="s">
        <v>1382</v>
      </c>
      <c r="C525" s="73"/>
      <c r="D525" s="30" t="s">
        <v>1383</v>
      </c>
      <c r="E525" s="30">
        <v>142</v>
      </c>
      <c r="F525" s="30">
        <v>1</v>
      </c>
      <c r="G525" s="67" t="str">
        <f t="shared" si="79"/>
        <v>142-1</v>
      </c>
      <c r="H525" s="2">
        <v>91</v>
      </c>
      <c r="I525" s="2">
        <v>91.1</v>
      </c>
      <c r="J525" s="68" t="str">
        <f>IF(((VLOOKUP($G525,[5]Depth_Lookup!$A$3:$J$561,9,FALSE))-(I525/100))&gt;=0,"Good","Too Long")</f>
        <v>Good</v>
      </c>
      <c r="K525" s="69">
        <f>(VLOOKUP($G525,Depth_Lookup!$A$3:$J$561,10,FALSE))+(H525/100)</f>
        <v>399.61</v>
      </c>
      <c r="L525" s="69">
        <f>(VLOOKUP($G525,Depth_Lookup!$A$3:$J$561,10,FALSE))+(I525/100)</f>
        <v>399.61099999999999</v>
      </c>
      <c r="M525" s="34" t="s">
        <v>241</v>
      </c>
      <c r="N525" s="1"/>
      <c r="Q525" s="31" t="e">
        <f>VLOOKUP(P525,[5]definitions_list_lookup!$AT$3:$AU$5,2,FALSE)</f>
        <v>#N/A</v>
      </c>
      <c r="R525" s="30">
        <v>0.1</v>
      </c>
      <c r="S525" s="30" t="s">
        <v>158</v>
      </c>
      <c r="T525" s="31">
        <f>VLOOKUP(S525,[5]definitions_list_lookup!$AI$12:$AJ$17,2,FALSE)</f>
        <v>1</v>
      </c>
      <c r="Z525" s="30" t="s">
        <v>241</v>
      </c>
      <c r="AB525" s="30"/>
      <c r="AE525" s="30">
        <v>96</v>
      </c>
      <c r="AF525" s="30">
        <v>29</v>
      </c>
      <c r="AG525" s="30">
        <v>22</v>
      </c>
      <c r="AH525" s="30">
        <v>90</v>
      </c>
      <c r="AI525" s="30">
        <v>62</v>
      </c>
      <c r="AJ525" s="30">
        <v>0</v>
      </c>
      <c r="AK525" s="30">
        <f t="shared" si="80"/>
        <v>-167.8757283029193</v>
      </c>
      <c r="AL525" s="30">
        <f t="shared" si="73"/>
        <v>192.1242716970807</v>
      </c>
      <c r="AM525" s="30">
        <f t="shared" si="77"/>
        <v>27.467634877744249</v>
      </c>
      <c r="AN525" s="30">
        <f t="shared" si="74"/>
        <v>282.1242716970807</v>
      </c>
      <c r="AO525" s="30">
        <f t="shared" si="75"/>
        <v>62.532365122255754</v>
      </c>
      <c r="AP525" s="31">
        <f t="shared" si="78"/>
        <v>12.124271697080701</v>
      </c>
      <c r="AQ525" s="31">
        <f t="shared" si="76"/>
        <v>62.532365122255754</v>
      </c>
    </row>
    <row r="526" spans="2:43">
      <c r="B526" s="30" t="s">
        <v>1382</v>
      </c>
      <c r="C526" s="73"/>
      <c r="D526" s="30" t="s">
        <v>1383</v>
      </c>
      <c r="E526" s="30">
        <v>142</v>
      </c>
      <c r="F526" s="30">
        <v>3</v>
      </c>
      <c r="G526" s="67" t="str">
        <f t="shared" si="79"/>
        <v>142-3</v>
      </c>
      <c r="H526" s="2">
        <v>59.4</v>
      </c>
      <c r="I526" s="2">
        <v>59.6</v>
      </c>
      <c r="J526" s="68" t="str">
        <f>IF(((VLOOKUP($G526,[5]Depth_Lookup!$A$3:$J$561,9,FALSE))-(I526/100))&gt;=0,"Good","Too Long")</f>
        <v>Good</v>
      </c>
      <c r="K526" s="69">
        <f>(VLOOKUP($G526,Depth_Lookup!$A$3:$J$561,10,FALSE))+(H526/100)</f>
        <v>400.709</v>
      </c>
      <c r="L526" s="69">
        <f>(VLOOKUP($G526,Depth_Lookup!$A$3:$J$561,10,FALSE))+(I526/100)</f>
        <v>400.71100000000001</v>
      </c>
      <c r="M526" s="34" t="s">
        <v>244</v>
      </c>
      <c r="N526" s="1"/>
      <c r="Q526" s="31" t="e">
        <f>VLOOKUP(P526,[5]definitions_list_lookup!$AT$3:$AU$5,2,FALSE)</f>
        <v>#N/A</v>
      </c>
      <c r="R526" s="30">
        <v>0.1</v>
      </c>
      <c r="S526" s="30" t="s">
        <v>158</v>
      </c>
      <c r="T526" s="31">
        <f>VLOOKUP(S526,[5]definitions_list_lookup!$AI$12:$AJ$17,2,FALSE)</f>
        <v>1</v>
      </c>
      <c r="Z526" s="30" t="s">
        <v>244</v>
      </c>
      <c r="AB526" s="30"/>
      <c r="AG526" s="30">
        <v>39</v>
      </c>
      <c r="AH526" s="30">
        <v>90</v>
      </c>
      <c r="AI526" s="30">
        <v>25</v>
      </c>
      <c r="AJ526" s="30">
        <v>180</v>
      </c>
      <c r="AK526" s="30">
        <f t="shared" si="80"/>
        <v>-60.064855375123784</v>
      </c>
      <c r="AL526" s="30">
        <f t="shared" si="73"/>
        <v>299.93514462487622</v>
      </c>
      <c r="AM526" s="30">
        <f t="shared" si="77"/>
        <v>46.940821339591103</v>
      </c>
      <c r="AN526" s="30">
        <f t="shared" si="74"/>
        <v>29.935144624876216</v>
      </c>
      <c r="AO526" s="30">
        <f t="shared" si="75"/>
        <v>43.059178660408897</v>
      </c>
      <c r="AP526" s="31">
        <f t="shared" si="78"/>
        <v>119.93514462487622</v>
      </c>
      <c r="AQ526" s="31">
        <f t="shared" si="76"/>
        <v>43.059178660408897</v>
      </c>
    </row>
    <row r="527" spans="2:43" ht="42">
      <c r="B527" s="30" t="s">
        <v>1382</v>
      </c>
      <c r="C527" s="73"/>
      <c r="D527" s="30" t="s">
        <v>1383</v>
      </c>
      <c r="E527" s="30">
        <v>142</v>
      </c>
      <c r="F527" s="30">
        <v>4</v>
      </c>
      <c r="G527" s="67" t="str">
        <f t="shared" si="79"/>
        <v>142-4</v>
      </c>
      <c r="H527" s="2">
        <v>59</v>
      </c>
      <c r="I527" s="2">
        <v>61</v>
      </c>
      <c r="J527" s="68" t="str">
        <f>IF(((VLOOKUP($G527,[5]Depth_Lookup!$A$3:$J$561,9,FALSE))-(I527/100))&gt;=0,"Good","Too Long")</f>
        <v>Good</v>
      </c>
      <c r="K527" s="69">
        <f>(VLOOKUP($G527,Depth_Lookup!$A$3:$J$561,10,FALSE))+(H527/100)</f>
        <v>401.7</v>
      </c>
      <c r="L527" s="69">
        <f>(VLOOKUP($G527,Depth_Lookup!$A$3:$J$561,10,FALSE))+(I527/100)</f>
        <v>401.72</v>
      </c>
      <c r="M527" s="34" t="s">
        <v>1381</v>
      </c>
      <c r="N527" s="1" t="s">
        <v>263</v>
      </c>
      <c r="O527" s="30" t="s">
        <v>153</v>
      </c>
      <c r="P527" s="30" t="s">
        <v>203</v>
      </c>
      <c r="Q527" s="31">
        <f>VLOOKUP(P527,[5]definitions_list_lookup!$AT$3:$AU$5,2,FALSE)</f>
        <v>2</v>
      </c>
      <c r="R527" s="30">
        <v>2</v>
      </c>
      <c r="S527" s="30" t="s">
        <v>259</v>
      </c>
      <c r="T527" s="31">
        <f>VLOOKUP(S527,[5]definitions_list_lookup!$AI$12:$AJ$17,2,FALSE)</f>
        <v>4</v>
      </c>
      <c r="AA527" s="30" t="s">
        <v>166</v>
      </c>
      <c r="AB527" s="30"/>
      <c r="AG527" s="30">
        <v>21</v>
      </c>
      <c r="AH527" s="30">
        <v>270</v>
      </c>
      <c r="AI527" s="30">
        <v>28</v>
      </c>
      <c r="AJ527" s="30">
        <v>0</v>
      </c>
      <c r="AK527" s="30">
        <f t="shared" si="80"/>
        <v>144.1728530971875</v>
      </c>
      <c r="AL527" s="30">
        <f t="shared" si="73"/>
        <v>144.1728530971875</v>
      </c>
      <c r="AM527" s="30">
        <f t="shared" si="77"/>
        <v>56.743355088237351</v>
      </c>
      <c r="AN527" s="30">
        <f t="shared" si="74"/>
        <v>234.1728530971875</v>
      </c>
      <c r="AO527" s="30">
        <f t="shared" si="75"/>
        <v>33.256644911762649</v>
      </c>
      <c r="AP527" s="31">
        <f t="shared" si="78"/>
        <v>324.1728530971875</v>
      </c>
      <c r="AQ527" s="31">
        <f t="shared" si="76"/>
        <v>33.256644911762649</v>
      </c>
    </row>
    <row r="528" spans="2:43" ht="42">
      <c r="B528" s="30" t="s">
        <v>1382</v>
      </c>
      <c r="C528" s="73"/>
      <c r="D528" s="30" t="s">
        <v>1383</v>
      </c>
      <c r="E528" s="30">
        <v>142</v>
      </c>
      <c r="F528" s="30">
        <v>4</v>
      </c>
      <c r="G528" s="67" t="str">
        <f t="shared" si="79"/>
        <v>142-4</v>
      </c>
      <c r="H528" s="2">
        <v>71.8</v>
      </c>
      <c r="I528" s="2">
        <v>73.400000000000006</v>
      </c>
      <c r="J528" s="68" t="str">
        <f>IF(((VLOOKUP($G528,[5]Depth_Lookup!$A$3:$J$561,9,FALSE))-(I528/100))&gt;=0,"Good","Too Long")</f>
        <v>Good</v>
      </c>
      <c r="K528" s="69">
        <f>(VLOOKUP($G528,Depth_Lookup!$A$3:$J$561,10,FALSE))+(H528/100)</f>
        <v>401.82800000000003</v>
      </c>
      <c r="L528" s="69">
        <f>(VLOOKUP($G528,Depth_Lookup!$A$3:$J$561,10,FALSE))+(I528/100)</f>
        <v>401.84399999999999</v>
      </c>
      <c r="M528" s="34" t="s">
        <v>1381</v>
      </c>
      <c r="N528" s="1" t="s">
        <v>263</v>
      </c>
      <c r="O528" s="30" t="s">
        <v>153</v>
      </c>
      <c r="P528" s="30" t="s">
        <v>203</v>
      </c>
      <c r="Q528" s="31">
        <f>VLOOKUP(P528,[5]definitions_list_lookup!$AT$3:$AU$5,2,FALSE)</f>
        <v>2</v>
      </c>
      <c r="R528" s="30">
        <v>1</v>
      </c>
      <c r="S528" s="30" t="s">
        <v>259</v>
      </c>
      <c r="T528" s="31">
        <f>VLOOKUP(S528,[5]definitions_list_lookup!$AI$12:$AJ$17,2,FALSE)</f>
        <v>4</v>
      </c>
      <c r="AA528" s="30" t="s">
        <v>166</v>
      </c>
      <c r="AB528" s="30"/>
      <c r="AG528" s="30">
        <v>31</v>
      </c>
      <c r="AH528" s="30">
        <v>270</v>
      </c>
      <c r="AI528" s="30">
        <v>37</v>
      </c>
      <c r="AJ528" s="30">
        <v>0</v>
      </c>
      <c r="AK528" s="30">
        <f t="shared" si="80"/>
        <v>141.43222853521968</v>
      </c>
      <c r="AL528" s="30">
        <f t="shared" si="73"/>
        <v>141.43222853521968</v>
      </c>
      <c r="AM528" s="30">
        <f t="shared" si="77"/>
        <v>46.056563069224147</v>
      </c>
      <c r="AN528" s="30">
        <f t="shared" si="74"/>
        <v>231.43222853521968</v>
      </c>
      <c r="AO528" s="30">
        <f t="shared" si="75"/>
        <v>43.943436930775853</v>
      </c>
      <c r="AP528" s="31">
        <f t="shared" si="78"/>
        <v>321.43222853521968</v>
      </c>
      <c r="AQ528" s="31">
        <f t="shared" si="76"/>
        <v>43.943436930775853</v>
      </c>
    </row>
    <row r="529" spans="2:43" ht="42">
      <c r="B529" s="30" t="s">
        <v>1382</v>
      </c>
      <c r="C529" s="73"/>
      <c r="D529" s="30" t="s">
        <v>1383</v>
      </c>
      <c r="E529" s="30">
        <v>142</v>
      </c>
      <c r="F529" s="30">
        <v>4</v>
      </c>
      <c r="G529" s="67" t="str">
        <f t="shared" si="79"/>
        <v>142-4</v>
      </c>
      <c r="H529" s="2">
        <v>78</v>
      </c>
      <c r="I529" s="2">
        <v>82</v>
      </c>
      <c r="J529" s="68" t="str">
        <f>IF(((VLOOKUP($G529,[5]Depth_Lookup!$A$3:$J$561,9,FALSE))-(I529/100))&gt;=0,"Good","Too Long")</f>
        <v>Good</v>
      </c>
      <c r="K529" s="69">
        <f>(VLOOKUP($G529,Depth_Lookup!$A$3:$J$561,10,FALSE))+(H529/100)</f>
        <v>401.89</v>
      </c>
      <c r="L529" s="69">
        <f>(VLOOKUP($G529,Depth_Lookup!$A$3:$J$561,10,FALSE))+(I529/100)</f>
        <v>401.93</v>
      </c>
      <c r="M529" s="34" t="s">
        <v>1381</v>
      </c>
      <c r="N529" s="1" t="s">
        <v>263</v>
      </c>
      <c r="O529" s="30" t="s">
        <v>153</v>
      </c>
      <c r="P529" s="30" t="s">
        <v>203</v>
      </c>
      <c r="Q529" s="31">
        <f>VLOOKUP(P529,[5]definitions_list_lookup!$AT$3:$AU$5,2,FALSE)</f>
        <v>2</v>
      </c>
      <c r="R529" s="30">
        <v>4</v>
      </c>
      <c r="S529" s="30" t="s">
        <v>259</v>
      </c>
      <c r="T529" s="31">
        <f>VLOOKUP(S529,[5]definitions_list_lookup!$AI$12:$AJ$17,2,FALSE)</f>
        <v>4</v>
      </c>
      <c r="AA529" s="30" t="s">
        <v>166</v>
      </c>
      <c r="AB529" s="30" t="s">
        <v>1562</v>
      </c>
      <c r="AG529" s="30">
        <v>62</v>
      </c>
      <c r="AH529" s="30">
        <v>270</v>
      </c>
      <c r="AI529" s="30">
        <v>53</v>
      </c>
      <c r="AJ529" s="30">
        <v>0</v>
      </c>
      <c r="AK529" s="30">
        <f t="shared" si="80"/>
        <v>125.20687997508315</v>
      </c>
      <c r="AL529" s="30">
        <f t="shared" si="73"/>
        <v>125.20687997508315</v>
      </c>
      <c r="AM529" s="30">
        <f t="shared" si="77"/>
        <v>23.482384232802545</v>
      </c>
      <c r="AN529" s="30">
        <f t="shared" si="74"/>
        <v>215.20687997508315</v>
      </c>
      <c r="AO529" s="30">
        <f t="shared" si="75"/>
        <v>66.517615767197455</v>
      </c>
      <c r="AP529" s="31">
        <f t="shared" si="78"/>
        <v>305.20687997508315</v>
      </c>
      <c r="AQ529" s="31">
        <f t="shared" si="76"/>
        <v>66.517615767197455</v>
      </c>
    </row>
  </sheetData>
  <sortState ref="A1858:Y2014">
    <sortCondition descending="1" ref="V1857:V2014"/>
  </sortState>
  <conditionalFormatting sqref="J2 J530:J1048576">
    <cfRule type="cellIs" dxfId="12" priority="28" operator="equal">
      <formula>"Too Long"</formula>
    </cfRule>
  </conditionalFormatting>
  <conditionalFormatting sqref="J3:J224">
    <cfRule type="cellIs" dxfId="11" priority="16" operator="equal">
      <formula>"Too Long"</formula>
    </cfRule>
  </conditionalFormatting>
  <conditionalFormatting sqref="J3:J224">
    <cfRule type="cellIs" dxfId="10" priority="15" operator="equal">
      <formula>"Good"</formula>
    </cfRule>
  </conditionalFormatting>
  <conditionalFormatting sqref="J225:J282">
    <cfRule type="cellIs" dxfId="9" priority="10" operator="equal">
      <formula>"Too Long"</formula>
    </cfRule>
  </conditionalFormatting>
  <conditionalFormatting sqref="J225:J282">
    <cfRule type="cellIs" dxfId="8" priority="9" operator="equal">
      <formula>"Good"</formula>
    </cfRule>
  </conditionalFormatting>
  <conditionalFormatting sqref="J283:J350">
    <cfRule type="cellIs" dxfId="7" priority="8" operator="equal">
      <formula>"Too Long"</formula>
    </cfRule>
  </conditionalFormatting>
  <conditionalFormatting sqref="J283:J350">
    <cfRule type="cellIs" dxfId="6" priority="7" operator="equal">
      <formula>"Good"</formula>
    </cfRule>
  </conditionalFormatting>
  <conditionalFormatting sqref="J351:J396">
    <cfRule type="cellIs" dxfId="5" priority="6" operator="equal">
      <formula>"Too Long"</formula>
    </cfRule>
  </conditionalFormatting>
  <conditionalFormatting sqref="J351:J396">
    <cfRule type="cellIs" dxfId="4" priority="5" operator="equal">
      <formula>"Good"</formula>
    </cfRule>
  </conditionalFormatting>
  <conditionalFormatting sqref="J397:J454">
    <cfRule type="cellIs" dxfId="3" priority="4" operator="equal">
      <formula>"Too Long"</formula>
    </cfRule>
  </conditionalFormatting>
  <conditionalFormatting sqref="J397:J454">
    <cfRule type="cellIs" dxfId="2" priority="3" operator="equal">
      <formula>"Good"</formula>
    </cfRule>
  </conditionalFormatting>
  <conditionalFormatting sqref="J455:J529">
    <cfRule type="cellIs" dxfId="1" priority="2" operator="equal">
      <formula>"Too Long"</formula>
    </cfRule>
  </conditionalFormatting>
  <conditionalFormatting sqref="J455:J529">
    <cfRule type="cellIs" dxfId="0" priority="1" operator="equal">
      <formula>"Good"</formula>
    </cfRule>
  </conditionalFormatting>
  <dataValidations count="7">
    <dataValidation type="list" errorStyle="warning" showErrorMessage="1" sqref="M3:M100 Z3:Z529">
      <formula1>fracture_type</formula1>
    </dataValidation>
    <dataValidation type="list" errorStyle="warning" showErrorMessage="1" sqref="AA3:AA529">
      <formula1>fracture_network</formula1>
    </dataValidation>
    <dataValidation type="list" errorStyle="warning" showErrorMessage="1" sqref="S3:S529">
      <formula1>BD_intensity</formula1>
    </dataValidation>
    <dataValidation errorStyle="warning" showErrorMessage="1" sqref="Q3:Q529"/>
    <dataValidation type="list" errorStyle="warning" showErrorMessage="1" sqref="P3:P529">
      <formula1>Quality_name</formula1>
    </dataValidation>
    <dataValidation type="list" errorStyle="warning" showErrorMessage="1" sqref="O3:O529">
      <formula1>B_cohesive</formula1>
    </dataValidation>
    <dataValidation type="list" errorStyle="warning" showErrorMessage="1" sqref="N3:N529">
      <formula1>fault_type</formula1>
    </dataValidation>
  </dataValidations>
  <pageMargins left="0.7" right="0.7" top="0.75" bottom="0.75" header="0.3" footer="0.3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showErrorMessage="1">
          <x14:formula1>
            <xm:f>definitions_list_lookup!$BE$3:$BE$9</xm:f>
          </x14:formula1>
          <xm:sqref>M172:M224</xm:sqref>
        </x14:dataValidation>
        <x14:dataValidation type="list" errorStyle="warning" showErrorMessage="1">
          <x14:formula1>
            <xm:f>'[6]definitions_list_lookup]\\lab.chikyu.jamstec.go.jp\Temp'!#REF!</xm:f>
          </x14:formula1>
          <xm:sqref>M101:M171</xm:sqref>
        </x14:dataValidation>
        <x14:dataValidation type="list" errorStyle="warning" showErrorMessage="1">
          <x14:formula1>
            <xm:f>'[7]definitions_list_lookup]\Users\Joe\Documents\Oman DP\Br'!#REF!</xm:f>
          </x14:formula1>
          <xm:sqref>M225:M282</xm:sqref>
        </x14:dataValidation>
        <x14:dataValidation type="list" errorStyle="warning" showErrorMessage="1">
          <x14:formula1>
            <xm:f>'[8]definitions_list_lookup]\Users\Joe\Documents\Oman DP\Br'!#REF!</xm:f>
          </x14:formula1>
          <xm:sqref>M283:M350</xm:sqref>
        </x14:dataValidation>
        <x14:dataValidation type="list" errorStyle="warning" showErrorMessage="1">
          <x14:formula1>
            <xm:f>'[9]definitions_list_lookup]\Users\Joe\Documents\Oman DP\Br'!#REF!</xm:f>
          </x14:formula1>
          <xm:sqref>M351:M396</xm:sqref>
        </x14:dataValidation>
        <x14:dataValidation type="list" errorStyle="warning" showErrorMessage="1">
          <x14:formula1>
            <xm:f>'[10]definitions_list_lookup]\Users\Joe\Documents\Oman DP\Br'!#REF!</xm:f>
          </x14:formula1>
          <xm:sqref>M397:M454</xm:sqref>
        </x14:dataValidation>
        <x14:dataValidation type="list" errorStyle="warning" showErrorMessage="1">
          <x14:formula1>
            <xm:f>'[11]definitions_list_lookup]\Users\Joe\Documents\Oman DP\Br'!#REF!</xm:f>
          </x14:formula1>
          <xm:sqref>M455:M529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J746"/>
  <sheetViews>
    <sheetView zoomScale="75" zoomScaleNormal="75" zoomScalePageLayoutView="75" workbookViewId="0">
      <selection activeCell="J59" sqref="J59"/>
    </sheetView>
  </sheetViews>
  <sheetFormatPr baseColWidth="10" defaultColWidth="10.83203125" defaultRowHeight="15" x14ac:dyDescent="0"/>
  <cols>
    <col min="1" max="1" width="6" style="46" bestFit="1" customWidth="1"/>
    <col min="2" max="2" width="10.6640625" style="41" bestFit="1" customWidth="1"/>
    <col min="3" max="3" width="4.6640625" style="47" bestFit="1" customWidth="1"/>
    <col min="4" max="4" width="5.5" style="47" bestFit="1" customWidth="1"/>
    <col min="5" max="5" width="5.6640625" style="47" bestFit="1" customWidth="1"/>
    <col min="6" max="6" width="10.1640625" style="47" bestFit="1" customWidth="1"/>
    <col min="7" max="7" width="8.1640625" style="47" bestFit="1" customWidth="1"/>
    <col min="8" max="8" width="13" style="48" bestFit="1" customWidth="1"/>
    <col min="9" max="9" width="10" style="62" bestFit="1" customWidth="1"/>
    <col min="10" max="10" width="9.5" style="63" bestFit="1" customWidth="1"/>
    <col min="11" max="11" width="10.83203125" style="41" customWidth="1"/>
    <col min="12" max="16384" width="10.83203125" style="41"/>
  </cols>
  <sheetData>
    <row r="1" spans="1:10">
      <c r="A1" s="46">
        <v>1</v>
      </c>
      <c r="B1" s="41">
        <v>2</v>
      </c>
      <c r="C1" s="47">
        <v>3</v>
      </c>
      <c r="D1" s="47">
        <v>4</v>
      </c>
      <c r="E1" s="47">
        <v>5</v>
      </c>
      <c r="F1" s="47">
        <v>6</v>
      </c>
      <c r="G1" s="47">
        <v>7</v>
      </c>
      <c r="H1" s="48">
        <v>8</v>
      </c>
      <c r="I1" s="49">
        <v>9</v>
      </c>
      <c r="J1" s="50">
        <v>10</v>
      </c>
    </row>
    <row r="2" spans="1:10" ht="31" thickBot="1">
      <c r="A2" s="46" t="s">
        <v>701</v>
      </c>
      <c r="B2" s="41" t="s">
        <v>61</v>
      </c>
      <c r="C2" s="47" t="s">
        <v>62</v>
      </c>
      <c r="D2" s="47" t="s">
        <v>63</v>
      </c>
      <c r="E2" s="47" t="s">
        <v>64</v>
      </c>
      <c r="F2" s="47" t="s">
        <v>113</v>
      </c>
      <c r="G2" s="47" t="s">
        <v>65</v>
      </c>
      <c r="H2" s="51" t="s">
        <v>36</v>
      </c>
      <c r="I2" s="52" t="s">
        <v>702</v>
      </c>
      <c r="J2" s="53" t="s">
        <v>703</v>
      </c>
    </row>
    <row r="3" spans="1:10" ht="16" thickTop="1">
      <c r="A3" s="46" t="s">
        <v>268</v>
      </c>
      <c r="B3" s="41">
        <v>5057</v>
      </c>
      <c r="C3" s="47">
        <v>5</v>
      </c>
      <c r="D3" s="47" t="s">
        <v>704</v>
      </c>
      <c r="E3" s="47">
        <v>1</v>
      </c>
      <c r="F3" s="47" t="s">
        <v>114</v>
      </c>
      <c r="G3" s="47">
        <v>1</v>
      </c>
      <c r="H3" s="54" t="s">
        <v>705</v>
      </c>
      <c r="I3" s="55">
        <v>0.9</v>
      </c>
      <c r="J3" s="56">
        <v>0</v>
      </c>
    </row>
    <row r="4" spans="1:10">
      <c r="A4" s="46" t="s">
        <v>706</v>
      </c>
      <c r="B4" s="41">
        <v>5057</v>
      </c>
      <c r="C4" s="47">
        <v>5</v>
      </c>
      <c r="D4" s="47" t="s">
        <v>704</v>
      </c>
      <c r="E4" s="47">
        <v>1</v>
      </c>
      <c r="F4" s="47" t="s">
        <v>114</v>
      </c>
      <c r="G4" s="47">
        <v>2</v>
      </c>
      <c r="H4" s="54" t="s">
        <v>707</v>
      </c>
      <c r="I4" s="55">
        <v>0.875</v>
      </c>
      <c r="J4" s="56">
        <v>0.9</v>
      </c>
    </row>
    <row r="5" spans="1:10">
      <c r="A5" s="46" t="s">
        <v>708</v>
      </c>
      <c r="B5" s="41">
        <v>5057</v>
      </c>
      <c r="C5" s="47">
        <v>5</v>
      </c>
      <c r="D5" s="47" t="s">
        <v>704</v>
      </c>
      <c r="E5" s="47">
        <v>1</v>
      </c>
      <c r="F5" s="47" t="s">
        <v>114</v>
      </c>
      <c r="G5" s="47">
        <v>3</v>
      </c>
      <c r="H5" s="54" t="s">
        <v>709</v>
      </c>
      <c r="I5" s="55">
        <v>0.93</v>
      </c>
      <c r="J5" s="56">
        <v>1.7749999999999999</v>
      </c>
    </row>
    <row r="6" spans="1:10">
      <c r="A6" s="46" t="s">
        <v>269</v>
      </c>
      <c r="B6" s="41">
        <v>5057</v>
      </c>
      <c r="C6" s="47">
        <v>5</v>
      </c>
      <c r="D6" s="47" t="s">
        <v>704</v>
      </c>
      <c r="E6" s="47">
        <v>2</v>
      </c>
      <c r="F6" s="47" t="s">
        <v>114</v>
      </c>
      <c r="G6" s="47">
        <v>1</v>
      </c>
      <c r="H6" s="54" t="s">
        <v>710</v>
      </c>
      <c r="I6" s="55">
        <v>0.55000000000000004</v>
      </c>
      <c r="J6" s="56">
        <v>2.7</v>
      </c>
    </row>
    <row r="7" spans="1:10">
      <c r="A7" s="46" t="s">
        <v>595</v>
      </c>
      <c r="B7" s="45">
        <v>5057</v>
      </c>
      <c r="C7" s="47">
        <v>5</v>
      </c>
      <c r="D7" s="47" t="s">
        <v>704</v>
      </c>
      <c r="E7" s="47">
        <v>2</v>
      </c>
      <c r="F7" s="47" t="s">
        <v>114</v>
      </c>
      <c r="G7" s="47">
        <v>2</v>
      </c>
      <c r="H7" s="54" t="s">
        <v>711</v>
      </c>
      <c r="I7" s="55">
        <v>0.83499999999999996</v>
      </c>
      <c r="J7" s="56">
        <v>3.25</v>
      </c>
    </row>
    <row r="8" spans="1:10">
      <c r="A8" s="46" t="s">
        <v>712</v>
      </c>
      <c r="B8" s="41">
        <v>5057</v>
      </c>
      <c r="C8" s="47">
        <v>5</v>
      </c>
      <c r="D8" s="47" t="s">
        <v>704</v>
      </c>
      <c r="E8" s="47">
        <v>2</v>
      </c>
      <c r="F8" s="47" t="s">
        <v>114</v>
      </c>
      <c r="G8" s="47">
        <v>3</v>
      </c>
      <c r="H8" s="54" t="s">
        <v>713</v>
      </c>
      <c r="I8" s="55">
        <v>0.7</v>
      </c>
      <c r="J8" s="56">
        <v>4.085</v>
      </c>
    </row>
    <row r="9" spans="1:10">
      <c r="A9" s="46" t="s">
        <v>714</v>
      </c>
      <c r="B9" s="41">
        <v>5057</v>
      </c>
      <c r="C9" s="47">
        <v>5</v>
      </c>
      <c r="D9" s="47" t="s">
        <v>704</v>
      </c>
      <c r="E9" s="47">
        <v>2</v>
      </c>
      <c r="F9" s="47" t="s">
        <v>114</v>
      </c>
      <c r="G9" s="47">
        <v>4</v>
      </c>
      <c r="H9" s="54" t="s">
        <v>715</v>
      </c>
      <c r="I9" s="55">
        <v>0.90500000000000003</v>
      </c>
      <c r="J9" s="56">
        <v>4.7850000000000001</v>
      </c>
    </row>
    <row r="10" spans="1:10">
      <c r="A10" s="46" t="s">
        <v>270</v>
      </c>
      <c r="B10" s="41">
        <v>5057</v>
      </c>
      <c r="C10" s="47">
        <v>5</v>
      </c>
      <c r="D10" s="47" t="s">
        <v>704</v>
      </c>
      <c r="E10" s="47">
        <v>3</v>
      </c>
      <c r="F10" s="47" t="s">
        <v>114</v>
      </c>
      <c r="G10" s="47">
        <v>1</v>
      </c>
      <c r="H10" s="54" t="s">
        <v>716</v>
      </c>
      <c r="I10" s="55">
        <v>0.90500000000000003</v>
      </c>
      <c r="J10" s="56">
        <v>5.7</v>
      </c>
    </row>
    <row r="11" spans="1:10">
      <c r="A11" s="46" t="s">
        <v>271</v>
      </c>
      <c r="B11" s="41">
        <v>5057</v>
      </c>
      <c r="C11" s="47">
        <v>5</v>
      </c>
      <c r="D11" s="47" t="s">
        <v>704</v>
      </c>
      <c r="E11" s="47">
        <v>3</v>
      </c>
      <c r="F11" s="47" t="s">
        <v>114</v>
      </c>
      <c r="G11" s="47">
        <v>2</v>
      </c>
      <c r="H11" s="54" t="s">
        <v>717</v>
      </c>
      <c r="I11" s="55">
        <v>0.85499999999999998</v>
      </c>
      <c r="J11" s="56">
        <v>6.6050000000000004</v>
      </c>
    </row>
    <row r="12" spans="1:10">
      <c r="A12" s="46" t="s">
        <v>718</v>
      </c>
      <c r="B12" s="41">
        <v>5057</v>
      </c>
      <c r="C12" s="47">
        <v>5</v>
      </c>
      <c r="D12" s="47" t="s">
        <v>704</v>
      </c>
      <c r="E12" s="47">
        <v>3</v>
      </c>
      <c r="F12" s="47" t="s">
        <v>114</v>
      </c>
      <c r="G12" s="47">
        <v>3</v>
      </c>
      <c r="H12" s="54" t="s">
        <v>719</v>
      </c>
      <c r="I12" s="55">
        <v>0.85499999999999998</v>
      </c>
      <c r="J12" s="56">
        <v>7.46</v>
      </c>
    </row>
    <row r="13" spans="1:10">
      <c r="A13" s="46" t="s">
        <v>720</v>
      </c>
      <c r="B13" s="41">
        <v>5057</v>
      </c>
      <c r="C13" s="47">
        <v>5</v>
      </c>
      <c r="D13" s="47" t="s">
        <v>704</v>
      </c>
      <c r="E13" s="47">
        <v>3</v>
      </c>
      <c r="F13" s="47" t="s">
        <v>114</v>
      </c>
      <c r="G13" s="47">
        <v>4</v>
      </c>
      <c r="H13" s="54" t="s">
        <v>721</v>
      </c>
      <c r="I13" s="55">
        <v>0.52500000000000002</v>
      </c>
      <c r="J13" s="56">
        <v>8.3149999999999995</v>
      </c>
    </row>
    <row r="14" spans="1:10">
      <c r="A14" s="46" t="s">
        <v>272</v>
      </c>
      <c r="B14" s="41">
        <v>5057</v>
      </c>
      <c r="C14" s="47">
        <v>5</v>
      </c>
      <c r="D14" s="47" t="s">
        <v>704</v>
      </c>
      <c r="E14" s="47">
        <v>4</v>
      </c>
      <c r="F14" s="47" t="s">
        <v>114</v>
      </c>
      <c r="G14" s="47">
        <v>1</v>
      </c>
      <c r="H14" s="54" t="s">
        <v>722</v>
      </c>
      <c r="I14" s="55">
        <v>0.875</v>
      </c>
      <c r="J14" s="56">
        <v>8.6999999999999993</v>
      </c>
    </row>
    <row r="15" spans="1:10">
      <c r="A15" s="46" t="s">
        <v>273</v>
      </c>
      <c r="B15" s="41">
        <v>5057</v>
      </c>
      <c r="C15" s="47">
        <v>5</v>
      </c>
      <c r="D15" s="47" t="s">
        <v>704</v>
      </c>
      <c r="E15" s="47">
        <v>4</v>
      </c>
      <c r="F15" s="47" t="s">
        <v>114</v>
      </c>
      <c r="G15" s="47">
        <v>2</v>
      </c>
      <c r="H15" s="54" t="s">
        <v>723</v>
      </c>
      <c r="I15" s="55">
        <v>0.74</v>
      </c>
      <c r="J15" s="56">
        <v>9.5749999999999993</v>
      </c>
    </row>
    <row r="16" spans="1:10">
      <c r="A16" s="46" t="s">
        <v>597</v>
      </c>
      <c r="B16" s="41">
        <v>5057</v>
      </c>
      <c r="C16" s="47">
        <v>5</v>
      </c>
      <c r="D16" s="47" t="s">
        <v>704</v>
      </c>
      <c r="E16" s="47">
        <v>4</v>
      </c>
      <c r="F16" s="47" t="s">
        <v>114</v>
      </c>
      <c r="G16" s="47">
        <v>3</v>
      </c>
      <c r="H16" s="54" t="s">
        <v>724</v>
      </c>
      <c r="I16" s="55">
        <v>0.71499999999999997</v>
      </c>
      <c r="J16" s="56">
        <v>10.315</v>
      </c>
    </row>
    <row r="17" spans="1:10">
      <c r="A17" s="46" t="s">
        <v>725</v>
      </c>
      <c r="B17" s="41">
        <v>5057</v>
      </c>
      <c r="C17" s="47">
        <v>5</v>
      </c>
      <c r="D17" s="47" t="s">
        <v>704</v>
      </c>
      <c r="E17" s="47">
        <v>4</v>
      </c>
      <c r="F17" s="47" t="s">
        <v>114</v>
      </c>
      <c r="G17" s="47">
        <v>4</v>
      </c>
      <c r="H17" s="54" t="s">
        <v>726</v>
      </c>
      <c r="I17" s="55">
        <v>0.8</v>
      </c>
      <c r="J17" s="56">
        <v>11.03</v>
      </c>
    </row>
    <row r="18" spans="1:10">
      <c r="A18" s="46" t="s">
        <v>274</v>
      </c>
      <c r="B18" s="45">
        <v>5057</v>
      </c>
      <c r="C18" s="47">
        <v>5</v>
      </c>
      <c r="D18" s="47" t="s">
        <v>704</v>
      </c>
      <c r="E18" s="47">
        <v>5</v>
      </c>
      <c r="F18" s="47" t="s">
        <v>114</v>
      </c>
      <c r="G18" s="47">
        <v>1</v>
      </c>
      <c r="H18" s="54" t="s">
        <v>727</v>
      </c>
      <c r="I18" s="55">
        <v>0.78500000000000003</v>
      </c>
      <c r="J18" s="56">
        <v>11.7</v>
      </c>
    </row>
    <row r="19" spans="1:10">
      <c r="A19" s="46" t="s">
        <v>275</v>
      </c>
      <c r="B19" s="41">
        <v>5057</v>
      </c>
      <c r="C19" s="47">
        <v>5</v>
      </c>
      <c r="D19" s="47" t="s">
        <v>704</v>
      </c>
      <c r="E19" s="47">
        <v>5</v>
      </c>
      <c r="F19" s="47" t="s">
        <v>114</v>
      </c>
      <c r="G19" s="47">
        <v>2</v>
      </c>
      <c r="H19" s="54" t="s">
        <v>728</v>
      </c>
      <c r="I19" s="55">
        <v>0.89500000000000002</v>
      </c>
      <c r="J19" s="56">
        <v>12.484999999999999</v>
      </c>
    </row>
    <row r="20" spans="1:10">
      <c r="A20" s="46" t="s">
        <v>729</v>
      </c>
      <c r="B20" s="41">
        <v>5057</v>
      </c>
      <c r="C20" s="47">
        <v>5</v>
      </c>
      <c r="D20" s="47" t="s">
        <v>704</v>
      </c>
      <c r="E20" s="47">
        <v>5</v>
      </c>
      <c r="F20" s="47" t="s">
        <v>114</v>
      </c>
      <c r="G20" s="47">
        <v>3</v>
      </c>
      <c r="H20" s="54" t="s">
        <v>730</v>
      </c>
      <c r="I20" s="55">
        <v>0.84499999999999997</v>
      </c>
      <c r="J20" s="56">
        <v>13.38</v>
      </c>
    </row>
    <row r="21" spans="1:10">
      <c r="A21" s="46" t="s">
        <v>731</v>
      </c>
      <c r="B21" s="41">
        <v>5057</v>
      </c>
      <c r="C21" s="47">
        <v>5</v>
      </c>
      <c r="D21" s="47" t="s">
        <v>704</v>
      </c>
      <c r="E21" s="47">
        <v>5</v>
      </c>
      <c r="F21" s="47" t="s">
        <v>114</v>
      </c>
      <c r="G21" s="47">
        <v>4</v>
      </c>
      <c r="H21" s="54" t="s">
        <v>732</v>
      </c>
      <c r="I21" s="55">
        <v>0.62</v>
      </c>
      <c r="J21" s="56">
        <v>14.225</v>
      </c>
    </row>
    <row r="22" spans="1:10">
      <c r="A22" s="46" t="s">
        <v>276</v>
      </c>
      <c r="B22" s="45">
        <v>5057</v>
      </c>
      <c r="C22" s="47">
        <v>5</v>
      </c>
      <c r="D22" s="47" t="s">
        <v>704</v>
      </c>
      <c r="E22" s="47">
        <v>6</v>
      </c>
      <c r="F22" s="47" t="s">
        <v>114</v>
      </c>
      <c r="G22" s="47">
        <v>1</v>
      </c>
      <c r="H22" s="54" t="s">
        <v>733</v>
      </c>
      <c r="I22" s="55">
        <v>0.9</v>
      </c>
      <c r="J22" s="56">
        <v>14.7</v>
      </c>
    </row>
    <row r="23" spans="1:10">
      <c r="A23" s="46" t="s">
        <v>277</v>
      </c>
      <c r="B23" s="41">
        <v>5057</v>
      </c>
      <c r="C23" s="47">
        <v>5</v>
      </c>
      <c r="D23" s="47" t="s">
        <v>704</v>
      </c>
      <c r="E23" s="47">
        <v>6</v>
      </c>
      <c r="F23" s="47" t="s">
        <v>114</v>
      </c>
      <c r="G23" s="47">
        <v>2</v>
      </c>
      <c r="H23" s="54" t="s">
        <v>734</v>
      </c>
      <c r="I23" s="55">
        <v>0.94499999999999995</v>
      </c>
      <c r="J23" s="56">
        <v>15.6</v>
      </c>
    </row>
    <row r="24" spans="1:10">
      <c r="A24" s="46" t="s">
        <v>598</v>
      </c>
      <c r="B24" s="41">
        <v>5057</v>
      </c>
      <c r="C24" s="47">
        <v>5</v>
      </c>
      <c r="D24" s="47" t="s">
        <v>704</v>
      </c>
      <c r="E24" s="47">
        <v>6</v>
      </c>
      <c r="F24" s="47" t="s">
        <v>114</v>
      </c>
      <c r="G24" s="47">
        <v>3</v>
      </c>
      <c r="H24" s="54" t="s">
        <v>735</v>
      </c>
      <c r="I24" s="55">
        <v>0.69</v>
      </c>
      <c r="J24" s="56">
        <v>16.545000000000002</v>
      </c>
    </row>
    <row r="25" spans="1:10">
      <c r="A25" s="46" t="s">
        <v>599</v>
      </c>
      <c r="B25" s="41">
        <v>5057</v>
      </c>
      <c r="C25" s="47">
        <v>5</v>
      </c>
      <c r="D25" s="47" t="s">
        <v>704</v>
      </c>
      <c r="E25" s="47">
        <v>6</v>
      </c>
      <c r="F25" s="47" t="s">
        <v>114</v>
      </c>
      <c r="G25" s="47">
        <v>4</v>
      </c>
      <c r="H25" s="54" t="s">
        <v>736</v>
      </c>
      <c r="I25" s="55">
        <v>0.59499999999999997</v>
      </c>
      <c r="J25" s="56">
        <v>17.234999999999999</v>
      </c>
    </row>
    <row r="26" spans="1:10">
      <c r="A26" s="46" t="s">
        <v>278</v>
      </c>
      <c r="B26" s="45">
        <v>5057</v>
      </c>
      <c r="C26" s="47">
        <v>5</v>
      </c>
      <c r="D26" s="47" t="s">
        <v>704</v>
      </c>
      <c r="E26" s="47">
        <v>7</v>
      </c>
      <c r="F26" s="47" t="s">
        <v>114</v>
      </c>
      <c r="G26" s="47">
        <v>1</v>
      </c>
      <c r="H26" s="54" t="s">
        <v>737</v>
      </c>
      <c r="I26" s="55">
        <v>0.9</v>
      </c>
      <c r="J26" s="56">
        <v>17.7</v>
      </c>
    </row>
    <row r="27" spans="1:10">
      <c r="A27" s="46" t="s">
        <v>279</v>
      </c>
      <c r="B27" s="41">
        <v>5057</v>
      </c>
      <c r="C27" s="47">
        <v>5</v>
      </c>
      <c r="D27" s="47" t="s">
        <v>704</v>
      </c>
      <c r="E27" s="47">
        <v>7</v>
      </c>
      <c r="F27" s="47" t="s">
        <v>114</v>
      </c>
      <c r="G27" s="47">
        <v>2</v>
      </c>
      <c r="H27" s="54" t="s">
        <v>738</v>
      </c>
      <c r="I27" s="55">
        <v>0.89</v>
      </c>
      <c r="J27" s="56">
        <v>18.600000000000001</v>
      </c>
    </row>
    <row r="28" spans="1:10">
      <c r="A28" s="46" t="s">
        <v>600</v>
      </c>
      <c r="B28" s="41">
        <v>5057</v>
      </c>
      <c r="C28" s="47">
        <v>5</v>
      </c>
      <c r="D28" s="47" t="s">
        <v>704</v>
      </c>
      <c r="E28" s="47">
        <v>7</v>
      </c>
      <c r="F28" s="47" t="s">
        <v>114</v>
      </c>
      <c r="G28" s="47">
        <v>3</v>
      </c>
      <c r="H28" s="54" t="s">
        <v>739</v>
      </c>
      <c r="I28" s="55">
        <v>0.5</v>
      </c>
      <c r="J28" s="56">
        <v>19.489999999999998</v>
      </c>
    </row>
    <row r="29" spans="1:10">
      <c r="A29" s="46" t="s">
        <v>601</v>
      </c>
      <c r="B29" s="41">
        <v>5057</v>
      </c>
      <c r="C29" s="47">
        <v>5</v>
      </c>
      <c r="D29" s="47" t="s">
        <v>704</v>
      </c>
      <c r="E29" s="47">
        <v>7</v>
      </c>
      <c r="F29" s="47" t="s">
        <v>114</v>
      </c>
      <c r="G29" s="47">
        <v>4</v>
      </c>
      <c r="H29" s="54" t="s">
        <v>740</v>
      </c>
      <c r="I29" s="55">
        <v>0.9</v>
      </c>
      <c r="J29" s="56">
        <v>19.989999999999998</v>
      </c>
    </row>
    <row r="30" spans="1:10">
      <c r="A30" s="46" t="s">
        <v>280</v>
      </c>
      <c r="B30" s="41">
        <v>5057</v>
      </c>
      <c r="C30" s="47">
        <v>5</v>
      </c>
      <c r="D30" s="47" t="s">
        <v>704</v>
      </c>
      <c r="E30" s="47">
        <v>8</v>
      </c>
      <c r="F30" s="47" t="s">
        <v>114</v>
      </c>
      <c r="G30" s="47">
        <v>1</v>
      </c>
      <c r="H30" s="54" t="s">
        <v>741</v>
      </c>
      <c r="I30" s="55">
        <v>0.66</v>
      </c>
      <c r="J30" s="56">
        <v>20.7</v>
      </c>
    </row>
    <row r="31" spans="1:10">
      <c r="A31" s="46" t="s">
        <v>602</v>
      </c>
      <c r="B31" s="41">
        <v>5057</v>
      </c>
      <c r="C31" s="47">
        <v>5</v>
      </c>
      <c r="D31" s="47" t="s">
        <v>704</v>
      </c>
      <c r="E31" s="47">
        <v>8</v>
      </c>
      <c r="F31" s="47" t="s">
        <v>114</v>
      </c>
      <c r="G31" s="47">
        <v>2</v>
      </c>
      <c r="H31" s="54" t="s">
        <v>742</v>
      </c>
      <c r="I31" s="55">
        <v>0.98</v>
      </c>
      <c r="J31" s="56">
        <v>21.36</v>
      </c>
    </row>
    <row r="32" spans="1:10">
      <c r="A32" s="46" t="s">
        <v>603</v>
      </c>
      <c r="B32" s="41">
        <v>5057</v>
      </c>
      <c r="C32" s="47">
        <v>5</v>
      </c>
      <c r="D32" s="47" t="s">
        <v>704</v>
      </c>
      <c r="E32" s="47">
        <v>8</v>
      </c>
      <c r="F32" s="47" t="s">
        <v>114</v>
      </c>
      <c r="G32" s="47">
        <v>3</v>
      </c>
      <c r="H32" s="54" t="s">
        <v>743</v>
      </c>
      <c r="I32" s="55">
        <v>0.6</v>
      </c>
      <c r="J32" s="56">
        <v>22.34</v>
      </c>
    </row>
    <row r="33" spans="1:10">
      <c r="A33" s="46" t="s">
        <v>604</v>
      </c>
      <c r="B33" s="41">
        <v>5057</v>
      </c>
      <c r="C33" s="47">
        <v>5</v>
      </c>
      <c r="D33" s="47" t="s">
        <v>704</v>
      </c>
      <c r="E33" s="47">
        <v>8</v>
      </c>
      <c r="F33" s="47" t="s">
        <v>114</v>
      </c>
      <c r="G33" s="47">
        <v>4</v>
      </c>
      <c r="H33" s="54" t="s">
        <v>744</v>
      </c>
      <c r="I33" s="55">
        <v>0.84</v>
      </c>
      <c r="J33" s="56">
        <v>22.94</v>
      </c>
    </row>
    <row r="34" spans="1:10">
      <c r="A34" s="46" t="s">
        <v>281</v>
      </c>
      <c r="B34" s="41">
        <v>5057</v>
      </c>
      <c r="C34" s="47">
        <v>5</v>
      </c>
      <c r="D34" s="47" t="s">
        <v>704</v>
      </c>
      <c r="E34" s="47">
        <v>9</v>
      </c>
      <c r="F34" s="47" t="s">
        <v>114</v>
      </c>
      <c r="G34" s="47">
        <v>1</v>
      </c>
      <c r="H34" s="54" t="s">
        <v>745</v>
      </c>
      <c r="I34" s="55">
        <v>0.89500000000000002</v>
      </c>
      <c r="J34" s="56">
        <v>23.7</v>
      </c>
    </row>
    <row r="35" spans="1:10">
      <c r="A35" s="46" t="s">
        <v>282</v>
      </c>
      <c r="B35" s="41">
        <v>5057</v>
      </c>
      <c r="C35" s="47">
        <v>5</v>
      </c>
      <c r="D35" s="47" t="s">
        <v>704</v>
      </c>
      <c r="E35" s="47">
        <v>9</v>
      </c>
      <c r="F35" s="47" t="s">
        <v>114</v>
      </c>
      <c r="G35" s="47">
        <v>2</v>
      </c>
      <c r="H35" s="54" t="s">
        <v>746</v>
      </c>
      <c r="I35" s="55">
        <v>0.96</v>
      </c>
      <c r="J35" s="56">
        <v>24.594999999999999</v>
      </c>
    </row>
    <row r="36" spans="1:10">
      <c r="A36" s="46" t="s">
        <v>283</v>
      </c>
      <c r="B36" s="41">
        <v>5057</v>
      </c>
      <c r="C36" s="47">
        <v>5</v>
      </c>
      <c r="D36" s="47" t="s">
        <v>704</v>
      </c>
      <c r="E36" s="47">
        <v>9</v>
      </c>
      <c r="F36" s="47" t="s">
        <v>114</v>
      </c>
      <c r="G36" s="47">
        <v>3</v>
      </c>
      <c r="H36" s="54" t="s">
        <v>747</v>
      </c>
      <c r="I36" s="55">
        <v>0.53</v>
      </c>
      <c r="J36" s="56">
        <v>25.555</v>
      </c>
    </row>
    <row r="37" spans="1:10">
      <c r="A37" s="46" t="s">
        <v>605</v>
      </c>
      <c r="B37" s="41">
        <v>5057</v>
      </c>
      <c r="C37" s="47">
        <v>5</v>
      </c>
      <c r="D37" s="47" t="s">
        <v>704</v>
      </c>
      <c r="E37" s="47">
        <v>9</v>
      </c>
      <c r="F37" s="47" t="s">
        <v>114</v>
      </c>
      <c r="G37" s="47">
        <v>4</v>
      </c>
      <c r="H37" s="54" t="s">
        <v>748</v>
      </c>
      <c r="I37" s="55">
        <v>0.71499999999999997</v>
      </c>
      <c r="J37" s="56">
        <v>26.085000000000001</v>
      </c>
    </row>
    <row r="38" spans="1:10">
      <c r="A38" s="46" t="s">
        <v>284</v>
      </c>
      <c r="B38" s="41">
        <v>5057</v>
      </c>
      <c r="C38" s="47">
        <v>5</v>
      </c>
      <c r="D38" s="47" t="s">
        <v>704</v>
      </c>
      <c r="E38" s="47">
        <v>10</v>
      </c>
      <c r="F38" s="47" t="s">
        <v>114</v>
      </c>
      <c r="G38" s="47">
        <v>1</v>
      </c>
      <c r="H38" s="54" t="s">
        <v>749</v>
      </c>
      <c r="I38" s="55">
        <v>0.97499999999999998</v>
      </c>
      <c r="J38" s="56">
        <v>26.7</v>
      </c>
    </row>
    <row r="39" spans="1:10">
      <c r="A39" s="46" t="s">
        <v>606</v>
      </c>
      <c r="B39" s="41">
        <v>5057</v>
      </c>
      <c r="C39" s="47">
        <v>5</v>
      </c>
      <c r="D39" s="47" t="s">
        <v>704</v>
      </c>
      <c r="E39" s="47">
        <v>10</v>
      </c>
      <c r="F39" s="47" t="s">
        <v>114</v>
      </c>
      <c r="G39" s="47">
        <v>2</v>
      </c>
      <c r="H39" s="54" t="s">
        <v>750</v>
      </c>
      <c r="I39" s="55">
        <v>0.94499999999999995</v>
      </c>
      <c r="J39" s="56">
        <v>27.675000000000001</v>
      </c>
    </row>
    <row r="40" spans="1:10">
      <c r="A40" s="46" t="s">
        <v>607</v>
      </c>
      <c r="B40" s="41">
        <v>5057</v>
      </c>
      <c r="C40" s="47">
        <v>5</v>
      </c>
      <c r="D40" s="47" t="s">
        <v>704</v>
      </c>
      <c r="E40" s="47">
        <v>10</v>
      </c>
      <c r="F40" s="47" t="s">
        <v>114</v>
      </c>
      <c r="G40" s="47">
        <v>3</v>
      </c>
      <c r="H40" s="54" t="s">
        <v>751</v>
      </c>
      <c r="I40" s="55">
        <v>0.76500000000000001</v>
      </c>
      <c r="J40" s="56">
        <v>28.62</v>
      </c>
    </row>
    <row r="41" spans="1:10">
      <c r="A41" s="46" t="s">
        <v>608</v>
      </c>
      <c r="B41" s="41">
        <v>5057</v>
      </c>
      <c r="C41" s="47">
        <v>5</v>
      </c>
      <c r="D41" s="47" t="s">
        <v>704</v>
      </c>
      <c r="E41" s="47">
        <v>10</v>
      </c>
      <c r="F41" s="47" t="s">
        <v>114</v>
      </c>
      <c r="G41" s="47">
        <v>4</v>
      </c>
      <c r="H41" s="54" t="s">
        <v>752</v>
      </c>
      <c r="I41" s="55">
        <v>0.54500000000000004</v>
      </c>
      <c r="J41" s="56">
        <v>29.385000000000002</v>
      </c>
    </row>
    <row r="42" spans="1:10">
      <c r="A42" s="46" t="s">
        <v>285</v>
      </c>
      <c r="B42" s="41">
        <v>5057</v>
      </c>
      <c r="C42" s="47">
        <v>5</v>
      </c>
      <c r="D42" s="47" t="s">
        <v>704</v>
      </c>
      <c r="E42" s="47">
        <v>11</v>
      </c>
      <c r="F42" s="47" t="s">
        <v>114</v>
      </c>
      <c r="G42" s="47">
        <v>1</v>
      </c>
      <c r="H42" s="54" t="s">
        <v>753</v>
      </c>
      <c r="I42" s="55">
        <v>0.9</v>
      </c>
      <c r="J42" s="56">
        <v>29.7</v>
      </c>
    </row>
    <row r="43" spans="1:10">
      <c r="A43" s="46" t="s">
        <v>286</v>
      </c>
      <c r="B43" s="45">
        <v>5057</v>
      </c>
      <c r="C43" s="47">
        <v>5</v>
      </c>
      <c r="D43" s="47" t="s">
        <v>704</v>
      </c>
      <c r="E43" s="47">
        <v>11</v>
      </c>
      <c r="F43" s="47" t="s">
        <v>114</v>
      </c>
      <c r="G43" s="47">
        <v>2</v>
      </c>
      <c r="H43" s="54" t="s">
        <v>754</v>
      </c>
      <c r="I43" s="55">
        <v>0.49</v>
      </c>
      <c r="J43" s="56">
        <v>30.6</v>
      </c>
    </row>
    <row r="44" spans="1:10">
      <c r="A44" s="46" t="s">
        <v>609</v>
      </c>
      <c r="B44" s="41">
        <v>5057</v>
      </c>
      <c r="C44" s="47">
        <v>5</v>
      </c>
      <c r="D44" s="47" t="s">
        <v>704</v>
      </c>
      <c r="E44" s="47">
        <v>11</v>
      </c>
      <c r="F44" s="47" t="s">
        <v>114</v>
      </c>
      <c r="G44" s="47">
        <v>3</v>
      </c>
      <c r="H44" s="54" t="s">
        <v>755</v>
      </c>
      <c r="I44" s="55">
        <v>0.80500000000000005</v>
      </c>
      <c r="J44" s="56">
        <v>31.09</v>
      </c>
    </row>
    <row r="45" spans="1:10">
      <c r="A45" s="46" t="s">
        <v>610</v>
      </c>
      <c r="B45" s="41">
        <v>5057</v>
      </c>
      <c r="C45" s="47">
        <v>5</v>
      </c>
      <c r="D45" s="47" t="s">
        <v>704</v>
      </c>
      <c r="E45" s="47">
        <v>11</v>
      </c>
      <c r="F45" s="47" t="s">
        <v>114</v>
      </c>
      <c r="G45" s="47">
        <v>4</v>
      </c>
      <c r="H45" s="54" t="s">
        <v>756</v>
      </c>
      <c r="I45" s="55">
        <v>0.73</v>
      </c>
      <c r="J45" s="56">
        <v>31.895</v>
      </c>
    </row>
    <row r="46" spans="1:10">
      <c r="A46" s="46" t="s">
        <v>287</v>
      </c>
      <c r="B46" s="41">
        <v>5057</v>
      </c>
      <c r="C46" s="47">
        <v>5</v>
      </c>
      <c r="D46" s="47" t="s">
        <v>704</v>
      </c>
      <c r="E46" s="47">
        <v>12</v>
      </c>
      <c r="F46" s="47" t="s">
        <v>114</v>
      </c>
      <c r="G46" s="47">
        <v>1</v>
      </c>
      <c r="H46" s="54" t="s">
        <v>757</v>
      </c>
      <c r="I46" s="55">
        <v>0.1</v>
      </c>
      <c r="J46" s="56">
        <v>32.700000000000003</v>
      </c>
    </row>
    <row r="47" spans="1:10">
      <c r="A47" s="46" t="s">
        <v>288</v>
      </c>
      <c r="B47" s="45">
        <v>5057</v>
      </c>
      <c r="C47" s="47">
        <v>5</v>
      </c>
      <c r="D47" s="47" t="s">
        <v>704</v>
      </c>
      <c r="E47" s="47">
        <v>13</v>
      </c>
      <c r="F47" s="47" t="s">
        <v>596</v>
      </c>
      <c r="G47" s="47">
        <v>1</v>
      </c>
      <c r="H47" s="54" t="s">
        <v>758</v>
      </c>
      <c r="I47" s="55">
        <v>0.61</v>
      </c>
      <c r="J47" s="56">
        <v>20.7</v>
      </c>
    </row>
    <row r="48" spans="1:10">
      <c r="A48" s="46" t="s">
        <v>289</v>
      </c>
      <c r="B48" s="41">
        <v>5057</v>
      </c>
      <c r="C48" s="47">
        <v>5</v>
      </c>
      <c r="D48" s="47" t="s">
        <v>704</v>
      </c>
      <c r="E48" s="47">
        <v>13</v>
      </c>
      <c r="F48" s="47" t="s">
        <v>596</v>
      </c>
      <c r="G48" s="47">
        <v>2</v>
      </c>
      <c r="H48" s="54" t="s">
        <v>759</v>
      </c>
      <c r="I48" s="55">
        <v>0.66</v>
      </c>
      <c r="J48" s="56">
        <v>21.31</v>
      </c>
    </row>
    <row r="49" spans="1:10">
      <c r="A49" s="46" t="s">
        <v>290</v>
      </c>
      <c r="B49" s="41">
        <v>5057</v>
      </c>
      <c r="C49" s="47">
        <v>5</v>
      </c>
      <c r="D49" s="47" t="s">
        <v>704</v>
      </c>
      <c r="E49" s="47">
        <v>13</v>
      </c>
      <c r="F49" s="47" t="s">
        <v>596</v>
      </c>
      <c r="G49" s="47">
        <v>3</v>
      </c>
      <c r="H49" s="54" t="s">
        <v>760</v>
      </c>
      <c r="I49" s="55">
        <v>0.91</v>
      </c>
      <c r="J49" s="56">
        <v>21.97</v>
      </c>
    </row>
    <row r="50" spans="1:10">
      <c r="A50" s="46" t="s">
        <v>291</v>
      </c>
      <c r="B50" s="41">
        <v>5057</v>
      </c>
      <c r="C50" s="47">
        <v>5</v>
      </c>
      <c r="D50" s="47" t="s">
        <v>704</v>
      </c>
      <c r="E50" s="47">
        <v>14</v>
      </c>
      <c r="F50" s="47" t="s">
        <v>596</v>
      </c>
      <c r="G50" s="47">
        <v>1</v>
      </c>
      <c r="H50" s="54" t="s">
        <v>761</v>
      </c>
      <c r="I50" s="55">
        <v>0.9</v>
      </c>
      <c r="J50" s="56">
        <v>22.7</v>
      </c>
    </row>
    <row r="51" spans="1:10">
      <c r="A51" s="46" t="s">
        <v>292</v>
      </c>
      <c r="B51" s="41">
        <v>5057</v>
      </c>
      <c r="C51" s="47">
        <v>5</v>
      </c>
      <c r="D51" s="47" t="s">
        <v>704</v>
      </c>
      <c r="E51" s="47">
        <v>14</v>
      </c>
      <c r="F51" s="47" t="s">
        <v>596</v>
      </c>
      <c r="G51" s="47">
        <v>2</v>
      </c>
      <c r="H51" s="54" t="s">
        <v>762</v>
      </c>
      <c r="I51" s="55">
        <v>0.98</v>
      </c>
      <c r="J51" s="56">
        <v>23.6</v>
      </c>
    </row>
    <row r="52" spans="1:10">
      <c r="A52" s="46" t="s">
        <v>293</v>
      </c>
      <c r="B52" s="41">
        <v>5057</v>
      </c>
      <c r="C52" s="47">
        <v>5</v>
      </c>
      <c r="D52" s="47" t="s">
        <v>704</v>
      </c>
      <c r="E52" s="47">
        <v>14</v>
      </c>
      <c r="F52" s="47" t="s">
        <v>596</v>
      </c>
      <c r="G52" s="47">
        <v>3</v>
      </c>
      <c r="H52" s="54" t="s">
        <v>763</v>
      </c>
      <c r="I52" s="55">
        <v>0.83</v>
      </c>
      <c r="J52" s="56">
        <v>24.58</v>
      </c>
    </row>
    <row r="53" spans="1:10">
      <c r="A53" s="46" t="s">
        <v>294</v>
      </c>
      <c r="B53" s="41">
        <v>5057</v>
      </c>
      <c r="C53" s="47">
        <v>5</v>
      </c>
      <c r="D53" s="47" t="s">
        <v>704</v>
      </c>
      <c r="E53" s="47">
        <v>14</v>
      </c>
      <c r="F53" s="47" t="s">
        <v>596</v>
      </c>
      <c r="G53" s="47">
        <v>4</v>
      </c>
      <c r="H53" s="54" t="s">
        <v>764</v>
      </c>
      <c r="I53" s="55">
        <v>0.78500000000000003</v>
      </c>
      <c r="J53" s="56">
        <v>25.41</v>
      </c>
    </row>
    <row r="54" spans="1:10">
      <c r="A54" s="46" t="s">
        <v>295</v>
      </c>
      <c r="B54" s="41">
        <v>5057</v>
      </c>
      <c r="C54" s="47">
        <v>5</v>
      </c>
      <c r="D54" s="47" t="s">
        <v>704</v>
      </c>
      <c r="E54" s="47">
        <v>15</v>
      </c>
      <c r="F54" s="47" t="s">
        <v>596</v>
      </c>
      <c r="G54" s="47">
        <v>1</v>
      </c>
      <c r="H54" s="54" t="s">
        <v>765</v>
      </c>
      <c r="I54" s="55">
        <v>0.71499999999999997</v>
      </c>
      <c r="J54" s="56">
        <v>26.7</v>
      </c>
    </row>
    <row r="55" spans="1:10">
      <c r="A55" s="46" t="s">
        <v>296</v>
      </c>
      <c r="B55" s="41">
        <v>5057</v>
      </c>
      <c r="C55" s="47">
        <v>5</v>
      </c>
      <c r="D55" s="47" t="s">
        <v>704</v>
      </c>
      <c r="E55" s="47">
        <v>15</v>
      </c>
      <c r="F55" s="47" t="s">
        <v>596</v>
      </c>
      <c r="G55" s="47">
        <v>2</v>
      </c>
      <c r="H55" s="54" t="s">
        <v>766</v>
      </c>
      <c r="I55" s="55">
        <v>0.48</v>
      </c>
      <c r="J55" s="56">
        <v>27.414999999999999</v>
      </c>
    </row>
    <row r="56" spans="1:10">
      <c r="A56" s="46" t="s">
        <v>297</v>
      </c>
      <c r="B56" s="41">
        <v>5057</v>
      </c>
      <c r="C56" s="47">
        <v>5</v>
      </c>
      <c r="D56" s="47" t="s">
        <v>704</v>
      </c>
      <c r="E56" s="47">
        <v>16</v>
      </c>
      <c r="F56" s="47" t="s">
        <v>596</v>
      </c>
      <c r="G56" s="47">
        <v>1</v>
      </c>
      <c r="H56" s="54" t="s">
        <v>767</v>
      </c>
      <c r="I56" s="55">
        <v>0.97</v>
      </c>
      <c r="J56" s="56">
        <v>29.7</v>
      </c>
    </row>
    <row r="57" spans="1:10">
      <c r="A57" s="46" t="s">
        <v>298</v>
      </c>
      <c r="B57" s="41">
        <v>5057</v>
      </c>
      <c r="C57" s="47">
        <v>5</v>
      </c>
      <c r="D57" s="47" t="s">
        <v>704</v>
      </c>
      <c r="E57" s="47">
        <v>16</v>
      </c>
      <c r="F57" s="47" t="s">
        <v>596</v>
      </c>
      <c r="G57" s="47">
        <v>2</v>
      </c>
      <c r="H57" s="54" t="s">
        <v>768</v>
      </c>
      <c r="I57" s="55">
        <v>0.7</v>
      </c>
      <c r="J57" s="56">
        <v>30.67</v>
      </c>
    </row>
    <row r="58" spans="1:10">
      <c r="A58" s="46" t="s">
        <v>299</v>
      </c>
      <c r="B58" s="41">
        <v>5057</v>
      </c>
      <c r="C58" s="47">
        <v>5</v>
      </c>
      <c r="D58" s="47" t="s">
        <v>704</v>
      </c>
      <c r="E58" s="47">
        <v>17</v>
      </c>
      <c r="F58" s="47" t="s">
        <v>114</v>
      </c>
      <c r="G58" s="47">
        <v>1</v>
      </c>
      <c r="H58" s="54" t="s">
        <v>769</v>
      </c>
      <c r="I58" s="55">
        <v>0.39</v>
      </c>
      <c r="J58" s="56">
        <v>32.700000000000003</v>
      </c>
    </row>
    <row r="59" spans="1:10">
      <c r="A59" s="46" t="s">
        <v>300</v>
      </c>
      <c r="B59" s="41">
        <v>5057</v>
      </c>
      <c r="C59" s="47">
        <v>5</v>
      </c>
      <c r="D59" s="47" t="s">
        <v>704</v>
      </c>
      <c r="E59" s="47">
        <v>18</v>
      </c>
      <c r="F59" s="47" t="s">
        <v>114</v>
      </c>
      <c r="G59" s="47">
        <v>1</v>
      </c>
      <c r="H59" s="54" t="s">
        <v>770</v>
      </c>
      <c r="I59" s="55">
        <v>0.75</v>
      </c>
      <c r="J59" s="56">
        <v>33.200000000000003</v>
      </c>
    </row>
    <row r="60" spans="1:10">
      <c r="A60" s="46" t="s">
        <v>301</v>
      </c>
      <c r="B60" s="41">
        <v>5057</v>
      </c>
      <c r="C60" s="47">
        <v>5</v>
      </c>
      <c r="D60" s="47" t="s">
        <v>704</v>
      </c>
      <c r="E60" s="47">
        <v>18</v>
      </c>
      <c r="F60" s="47" t="s">
        <v>114</v>
      </c>
      <c r="G60" s="47">
        <v>2</v>
      </c>
      <c r="H60" s="54" t="s">
        <v>771</v>
      </c>
      <c r="I60" s="55">
        <v>0.59499999999999997</v>
      </c>
      <c r="J60" s="56">
        <v>33.950000000000003</v>
      </c>
    </row>
    <row r="61" spans="1:10">
      <c r="A61" s="46" t="s">
        <v>302</v>
      </c>
      <c r="B61" s="41">
        <v>5057</v>
      </c>
      <c r="C61" s="47">
        <v>5</v>
      </c>
      <c r="D61" s="47" t="s">
        <v>704</v>
      </c>
      <c r="E61" s="47">
        <v>18</v>
      </c>
      <c r="F61" s="47" t="s">
        <v>114</v>
      </c>
      <c r="G61" s="47">
        <v>3</v>
      </c>
      <c r="H61" s="54" t="s">
        <v>772</v>
      </c>
      <c r="I61" s="55">
        <v>0.88</v>
      </c>
      <c r="J61" s="56">
        <v>34.545000000000002</v>
      </c>
    </row>
    <row r="62" spans="1:10">
      <c r="A62" s="46" t="s">
        <v>303</v>
      </c>
      <c r="B62" s="41">
        <v>5057</v>
      </c>
      <c r="C62" s="47">
        <v>5</v>
      </c>
      <c r="D62" s="47" t="s">
        <v>704</v>
      </c>
      <c r="E62" s="47">
        <v>18</v>
      </c>
      <c r="F62" s="47" t="s">
        <v>114</v>
      </c>
      <c r="G62" s="47">
        <v>4</v>
      </c>
      <c r="H62" s="54" t="s">
        <v>773</v>
      </c>
      <c r="I62" s="55">
        <v>0.57499999999999996</v>
      </c>
      <c r="J62" s="56">
        <v>35.424999999999997</v>
      </c>
    </row>
    <row r="63" spans="1:10">
      <c r="A63" s="46" t="s">
        <v>304</v>
      </c>
      <c r="B63" s="45">
        <v>5057</v>
      </c>
      <c r="C63" s="47">
        <v>5</v>
      </c>
      <c r="D63" s="47" t="s">
        <v>704</v>
      </c>
      <c r="E63" s="47">
        <v>19</v>
      </c>
      <c r="F63" s="47" t="s">
        <v>114</v>
      </c>
      <c r="G63" s="47">
        <v>1</v>
      </c>
      <c r="H63" s="54" t="s">
        <v>774</v>
      </c>
      <c r="I63" s="55">
        <v>0.83</v>
      </c>
      <c r="J63" s="56">
        <v>35.700000000000003</v>
      </c>
    </row>
    <row r="64" spans="1:10">
      <c r="A64" s="46" t="s">
        <v>305</v>
      </c>
      <c r="B64" s="41">
        <v>5057</v>
      </c>
      <c r="C64" s="47">
        <v>5</v>
      </c>
      <c r="D64" s="47" t="s">
        <v>704</v>
      </c>
      <c r="E64" s="47">
        <v>19</v>
      </c>
      <c r="F64" s="47" t="s">
        <v>114</v>
      </c>
      <c r="G64" s="47">
        <v>2</v>
      </c>
      <c r="H64" s="54" t="s">
        <v>775</v>
      </c>
      <c r="I64" s="55">
        <v>0.86499999999999999</v>
      </c>
      <c r="J64" s="56">
        <v>36.53</v>
      </c>
    </row>
    <row r="65" spans="1:10">
      <c r="A65" s="46" t="s">
        <v>306</v>
      </c>
      <c r="B65" s="41">
        <v>5057</v>
      </c>
      <c r="C65" s="47">
        <v>5</v>
      </c>
      <c r="D65" s="47" t="s">
        <v>704</v>
      </c>
      <c r="E65" s="47">
        <v>19</v>
      </c>
      <c r="F65" s="47" t="s">
        <v>114</v>
      </c>
      <c r="G65" s="47">
        <v>3</v>
      </c>
      <c r="H65" s="54" t="s">
        <v>776</v>
      </c>
      <c r="I65" s="55">
        <v>0.78</v>
      </c>
      <c r="J65" s="56">
        <v>37.395000000000003</v>
      </c>
    </row>
    <row r="66" spans="1:10">
      <c r="A66" s="46" t="s">
        <v>307</v>
      </c>
      <c r="B66" s="41">
        <v>5057</v>
      </c>
      <c r="C66" s="47">
        <v>5</v>
      </c>
      <c r="D66" s="47" t="s">
        <v>704</v>
      </c>
      <c r="E66" s="47">
        <v>19</v>
      </c>
      <c r="F66" s="47" t="s">
        <v>114</v>
      </c>
      <c r="G66" s="47">
        <v>4</v>
      </c>
      <c r="H66" s="54" t="s">
        <v>777</v>
      </c>
      <c r="I66" s="55">
        <v>0.6</v>
      </c>
      <c r="J66" s="56">
        <v>38.174999999999997</v>
      </c>
    </row>
    <row r="67" spans="1:10">
      <c r="A67" s="46" t="s">
        <v>308</v>
      </c>
      <c r="B67" s="41">
        <v>5057</v>
      </c>
      <c r="C67" s="47">
        <v>5</v>
      </c>
      <c r="D67" s="47" t="s">
        <v>704</v>
      </c>
      <c r="E67" s="47">
        <v>20</v>
      </c>
      <c r="F67" s="47" t="s">
        <v>114</v>
      </c>
      <c r="G67" s="47">
        <v>1</v>
      </c>
      <c r="H67" s="54" t="s">
        <v>778</v>
      </c>
      <c r="I67" s="55">
        <v>0.59</v>
      </c>
      <c r="J67" s="56">
        <v>38.700000000000003</v>
      </c>
    </row>
    <row r="68" spans="1:10">
      <c r="A68" s="46" t="s">
        <v>309</v>
      </c>
      <c r="B68" s="41">
        <v>5057</v>
      </c>
      <c r="C68" s="47">
        <v>5</v>
      </c>
      <c r="D68" s="47" t="s">
        <v>704</v>
      </c>
      <c r="E68" s="47">
        <v>20</v>
      </c>
      <c r="F68" s="47" t="s">
        <v>114</v>
      </c>
      <c r="G68" s="47">
        <v>2</v>
      </c>
      <c r="H68" s="54" t="s">
        <v>779</v>
      </c>
      <c r="I68" s="55">
        <v>0.84499999999999997</v>
      </c>
      <c r="J68" s="56">
        <v>39.29</v>
      </c>
    </row>
    <row r="69" spans="1:10">
      <c r="A69" s="46" t="s">
        <v>310</v>
      </c>
      <c r="B69" s="41">
        <v>5057</v>
      </c>
      <c r="C69" s="47">
        <v>5</v>
      </c>
      <c r="D69" s="47" t="s">
        <v>704</v>
      </c>
      <c r="E69" s="47">
        <v>20</v>
      </c>
      <c r="F69" s="47" t="s">
        <v>114</v>
      </c>
      <c r="G69" s="47">
        <v>3</v>
      </c>
      <c r="H69" s="54" t="s">
        <v>780</v>
      </c>
      <c r="I69" s="55">
        <v>0.86499999999999999</v>
      </c>
      <c r="J69" s="56">
        <v>40.134999999999998</v>
      </c>
    </row>
    <row r="70" spans="1:10">
      <c r="A70" s="46" t="s">
        <v>611</v>
      </c>
      <c r="B70" s="41">
        <v>5057</v>
      </c>
      <c r="C70" s="47">
        <v>5</v>
      </c>
      <c r="D70" s="47" t="s">
        <v>704</v>
      </c>
      <c r="E70" s="47">
        <v>20</v>
      </c>
      <c r="F70" s="47" t="s">
        <v>114</v>
      </c>
      <c r="G70" s="47">
        <v>4</v>
      </c>
      <c r="H70" s="54" t="s">
        <v>781</v>
      </c>
      <c r="I70" s="55">
        <v>0.84</v>
      </c>
      <c r="J70" s="56">
        <v>41</v>
      </c>
    </row>
    <row r="71" spans="1:10">
      <c r="A71" s="46" t="s">
        <v>311</v>
      </c>
      <c r="B71" s="41">
        <v>5057</v>
      </c>
      <c r="C71" s="47">
        <v>5</v>
      </c>
      <c r="D71" s="47" t="s">
        <v>704</v>
      </c>
      <c r="E71" s="47">
        <v>21</v>
      </c>
      <c r="F71" s="47" t="s">
        <v>114</v>
      </c>
      <c r="G71" s="47">
        <v>1</v>
      </c>
      <c r="H71" s="54" t="s">
        <v>782</v>
      </c>
      <c r="I71" s="55">
        <v>0.95499999999999996</v>
      </c>
      <c r="J71" s="56">
        <v>41.7</v>
      </c>
    </row>
    <row r="72" spans="1:10">
      <c r="A72" s="46" t="s">
        <v>312</v>
      </c>
      <c r="B72" s="41">
        <v>5057</v>
      </c>
      <c r="C72" s="47">
        <v>5</v>
      </c>
      <c r="D72" s="47" t="s">
        <v>704</v>
      </c>
      <c r="E72" s="47">
        <v>22</v>
      </c>
      <c r="F72" s="47" t="s">
        <v>114</v>
      </c>
      <c r="G72" s="47">
        <v>1</v>
      </c>
      <c r="H72" s="54" t="s">
        <v>783</v>
      </c>
      <c r="I72" s="55">
        <v>0.6</v>
      </c>
      <c r="J72" s="56">
        <v>42.7</v>
      </c>
    </row>
    <row r="73" spans="1:10">
      <c r="A73" s="46" t="s">
        <v>784</v>
      </c>
      <c r="B73" s="41">
        <v>5057</v>
      </c>
      <c r="C73" s="47">
        <v>5</v>
      </c>
      <c r="D73" s="47" t="s">
        <v>704</v>
      </c>
      <c r="E73" s="47">
        <v>22</v>
      </c>
      <c r="F73" s="47" t="s">
        <v>114</v>
      </c>
      <c r="G73" s="47">
        <v>2</v>
      </c>
      <c r="H73" s="54" t="s">
        <v>785</v>
      </c>
      <c r="I73" s="55">
        <v>0.68</v>
      </c>
      <c r="J73" s="56">
        <v>43.3</v>
      </c>
    </row>
    <row r="74" spans="1:10">
      <c r="A74" s="46" t="s">
        <v>786</v>
      </c>
      <c r="B74" s="41">
        <v>5057</v>
      </c>
      <c r="C74" s="47">
        <v>5</v>
      </c>
      <c r="D74" s="47" t="s">
        <v>704</v>
      </c>
      <c r="E74" s="47">
        <v>22</v>
      </c>
      <c r="F74" s="47" t="s">
        <v>114</v>
      </c>
      <c r="G74" s="47">
        <v>3</v>
      </c>
      <c r="H74" s="54" t="s">
        <v>787</v>
      </c>
      <c r="I74" s="55">
        <v>0.93500000000000005</v>
      </c>
      <c r="J74" s="56">
        <v>43.98</v>
      </c>
    </row>
    <row r="75" spans="1:10">
      <c r="A75" s="46" t="s">
        <v>313</v>
      </c>
      <c r="B75" s="41">
        <v>5057</v>
      </c>
      <c r="C75" s="47">
        <v>5</v>
      </c>
      <c r="D75" s="47" t="s">
        <v>704</v>
      </c>
      <c r="E75" s="47">
        <v>23</v>
      </c>
      <c r="F75" s="47" t="s">
        <v>114</v>
      </c>
      <c r="G75" s="47">
        <v>1</v>
      </c>
      <c r="H75" s="54" t="s">
        <v>788</v>
      </c>
      <c r="I75" s="55">
        <v>0.94499999999999995</v>
      </c>
      <c r="J75" s="56">
        <v>44.7</v>
      </c>
    </row>
    <row r="76" spans="1:10">
      <c r="A76" s="46" t="s">
        <v>314</v>
      </c>
      <c r="B76" s="41">
        <v>5057</v>
      </c>
      <c r="C76" s="47">
        <v>5</v>
      </c>
      <c r="D76" s="47" t="s">
        <v>704</v>
      </c>
      <c r="E76" s="47">
        <v>23</v>
      </c>
      <c r="F76" s="47" t="s">
        <v>114</v>
      </c>
      <c r="G76" s="47">
        <v>2</v>
      </c>
      <c r="H76" s="54" t="s">
        <v>789</v>
      </c>
      <c r="I76" s="55">
        <v>0.56499999999999995</v>
      </c>
      <c r="J76" s="56">
        <v>45.645000000000003</v>
      </c>
    </row>
    <row r="77" spans="1:10">
      <c r="A77" s="46" t="s">
        <v>315</v>
      </c>
      <c r="B77" s="41">
        <v>5057</v>
      </c>
      <c r="C77" s="47">
        <v>5</v>
      </c>
      <c r="D77" s="47" t="s">
        <v>704</v>
      </c>
      <c r="E77" s="47">
        <v>23</v>
      </c>
      <c r="F77" s="47" t="s">
        <v>114</v>
      </c>
      <c r="G77" s="47">
        <v>3</v>
      </c>
      <c r="H77" s="54" t="s">
        <v>790</v>
      </c>
      <c r="I77" s="55">
        <v>0.86499999999999999</v>
      </c>
      <c r="J77" s="56">
        <v>46.21</v>
      </c>
    </row>
    <row r="78" spans="1:10">
      <c r="A78" s="46" t="s">
        <v>316</v>
      </c>
      <c r="B78" s="41">
        <v>5057</v>
      </c>
      <c r="C78" s="47">
        <v>5</v>
      </c>
      <c r="D78" s="47" t="s">
        <v>704</v>
      </c>
      <c r="E78" s="47">
        <v>23</v>
      </c>
      <c r="F78" s="47" t="s">
        <v>114</v>
      </c>
      <c r="G78" s="47">
        <v>4</v>
      </c>
      <c r="H78" s="54" t="s">
        <v>791</v>
      </c>
      <c r="I78" s="55">
        <v>0.79</v>
      </c>
      <c r="J78" s="56">
        <v>47.075000000000003</v>
      </c>
    </row>
    <row r="79" spans="1:10">
      <c r="A79" s="46" t="s">
        <v>317</v>
      </c>
      <c r="B79" s="41">
        <v>5057</v>
      </c>
      <c r="C79" s="47">
        <v>5</v>
      </c>
      <c r="D79" s="47" t="s">
        <v>704</v>
      </c>
      <c r="E79" s="47">
        <v>24</v>
      </c>
      <c r="F79" s="47" t="s">
        <v>114</v>
      </c>
      <c r="G79" s="47">
        <v>1</v>
      </c>
      <c r="H79" s="54" t="s">
        <v>792</v>
      </c>
      <c r="I79" s="55">
        <v>0.77500000000000002</v>
      </c>
      <c r="J79" s="56">
        <v>47.7</v>
      </c>
    </row>
    <row r="80" spans="1:10">
      <c r="A80" s="46" t="s">
        <v>318</v>
      </c>
      <c r="B80" s="41">
        <v>5057</v>
      </c>
      <c r="C80" s="47">
        <v>5</v>
      </c>
      <c r="D80" s="47" t="s">
        <v>704</v>
      </c>
      <c r="E80" s="47">
        <v>24</v>
      </c>
      <c r="F80" s="47" t="s">
        <v>114</v>
      </c>
      <c r="G80" s="47">
        <v>2</v>
      </c>
      <c r="H80" s="54" t="s">
        <v>793</v>
      </c>
      <c r="I80" s="55">
        <v>0.95499999999999996</v>
      </c>
      <c r="J80" s="56">
        <v>48.475000000000001</v>
      </c>
    </row>
    <row r="81" spans="1:10">
      <c r="A81" s="46" t="s">
        <v>612</v>
      </c>
      <c r="B81" s="41">
        <v>5057</v>
      </c>
      <c r="C81" s="47">
        <v>5</v>
      </c>
      <c r="D81" s="47" t="s">
        <v>704</v>
      </c>
      <c r="E81" s="47">
        <v>24</v>
      </c>
      <c r="F81" s="47" t="s">
        <v>114</v>
      </c>
      <c r="G81" s="47">
        <v>3</v>
      </c>
      <c r="H81" s="54" t="s">
        <v>794</v>
      </c>
      <c r="I81" s="55">
        <v>0.44</v>
      </c>
      <c r="J81" s="56">
        <v>49.43</v>
      </c>
    </row>
    <row r="82" spans="1:10">
      <c r="A82" s="46" t="s">
        <v>613</v>
      </c>
      <c r="B82" s="41">
        <v>5057</v>
      </c>
      <c r="C82" s="47">
        <v>5</v>
      </c>
      <c r="D82" s="47" t="s">
        <v>704</v>
      </c>
      <c r="E82" s="47">
        <v>24</v>
      </c>
      <c r="F82" s="47" t="s">
        <v>114</v>
      </c>
      <c r="G82" s="47">
        <v>4</v>
      </c>
      <c r="H82" s="54" t="s">
        <v>795</v>
      </c>
      <c r="I82" s="55">
        <v>0.91500000000000004</v>
      </c>
      <c r="J82" s="56">
        <v>49.87</v>
      </c>
    </row>
    <row r="83" spans="1:10">
      <c r="A83" s="46" t="s">
        <v>319</v>
      </c>
      <c r="B83" s="41">
        <v>5057</v>
      </c>
      <c r="C83" s="47">
        <v>5</v>
      </c>
      <c r="D83" s="47" t="s">
        <v>704</v>
      </c>
      <c r="E83" s="47">
        <v>25</v>
      </c>
      <c r="F83" s="47" t="s">
        <v>114</v>
      </c>
      <c r="G83" s="47">
        <v>1</v>
      </c>
      <c r="H83" s="54" t="s">
        <v>796</v>
      </c>
      <c r="I83" s="55">
        <v>0.9</v>
      </c>
      <c r="J83" s="56">
        <v>50.7</v>
      </c>
    </row>
    <row r="84" spans="1:10">
      <c r="A84" s="46" t="s">
        <v>320</v>
      </c>
      <c r="B84" s="41">
        <v>5057</v>
      </c>
      <c r="C84" s="47">
        <v>5</v>
      </c>
      <c r="D84" s="47" t="s">
        <v>704</v>
      </c>
      <c r="E84" s="47">
        <v>25</v>
      </c>
      <c r="F84" s="47" t="s">
        <v>114</v>
      </c>
      <c r="G84" s="47">
        <v>2</v>
      </c>
      <c r="H84" s="54" t="s">
        <v>797</v>
      </c>
      <c r="I84" s="55">
        <v>0.755</v>
      </c>
      <c r="J84" s="56">
        <v>51.6</v>
      </c>
    </row>
    <row r="85" spans="1:10">
      <c r="A85" s="46" t="s">
        <v>614</v>
      </c>
      <c r="B85" s="41">
        <v>5057</v>
      </c>
      <c r="C85" s="47">
        <v>5</v>
      </c>
      <c r="D85" s="47" t="s">
        <v>704</v>
      </c>
      <c r="E85" s="47">
        <v>25</v>
      </c>
      <c r="F85" s="47" t="s">
        <v>114</v>
      </c>
      <c r="G85" s="47">
        <v>3</v>
      </c>
      <c r="H85" s="54" t="s">
        <v>798</v>
      </c>
      <c r="I85" s="55">
        <v>0.98499999999999999</v>
      </c>
      <c r="J85" s="56">
        <v>52.354999999999997</v>
      </c>
    </row>
    <row r="86" spans="1:10">
      <c r="A86" s="46" t="s">
        <v>615</v>
      </c>
      <c r="B86" s="41">
        <v>5057</v>
      </c>
      <c r="C86" s="47">
        <v>5</v>
      </c>
      <c r="D86" s="47" t="s">
        <v>704</v>
      </c>
      <c r="E86" s="47">
        <v>25</v>
      </c>
      <c r="F86" s="47" t="s">
        <v>114</v>
      </c>
      <c r="G86" s="47">
        <v>4</v>
      </c>
      <c r="H86" s="54" t="s">
        <v>799</v>
      </c>
      <c r="I86" s="55">
        <v>0.52500000000000002</v>
      </c>
      <c r="J86" s="56">
        <v>53.34</v>
      </c>
    </row>
    <row r="87" spans="1:10">
      <c r="A87" s="46" t="s">
        <v>321</v>
      </c>
      <c r="B87" s="41">
        <v>5057</v>
      </c>
      <c r="C87" s="47">
        <v>5</v>
      </c>
      <c r="D87" s="47" t="s">
        <v>704</v>
      </c>
      <c r="E87" s="47">
        <v>26</v>
      </c>
      <c r="F87" s="47" t="s">
        <v>114</v>
      </c>
      <c r="G87" s="47">
        <v>1</v>
      </c>
      <c r="H87" s="54" t="s">
        <v>800</v>
      </c>
      <c r="I87" s="55">
        <v>0.68</v>
      </c>
      <c r="J87" s="56">
        <v>53.7</v>
      </c>
    </row>
    <row r="88" spans="1:10">
      <c r="A88" s="46" t="s">
        <v>322</v>
      </c>
      <c r="B88" s="41">
        <v>5057</v>
      </c>
      <c r="C88" s="47">
        <v>5</v>
      </c>
      <c r="D88" s="47" t="s">
        <v>704</v>
      </c>
      <c r="E88" s="47">
        <v>26</v>
      </c>
      <c r="F88" s="47" t="s">
        <v>114</v>
      </c>
      <c r="G88" s="47">
        <v>2</v>
      </c>
      <c r="H88" s="54" t="s">
        <v>801</v>
      </c>
      <c r="I88" s="55">
        <v>0.71499999999999997</v>
      </c>
      <c r="J88" s="56">
        <v>54.38</v>
      </c>
    </row>
    <row r="89" spans="1:10">
      <c r="A89" s="46" t="s">
        <v>323</v>
      </c>
      <c r="B89" s="41">
        <v>5057</v>
      </c>
      <c r="C89" s="47">
        <v>5</v>
      </c>
      <c r="D89" s="47" t="s">
        <v>704</v>
      </c>
      <c r="E89" s="47">
        <v>26</v>
      </c>
      <c r="F89" s="47" t="s">
        <v>114</v>
      </c>
      <c r="G89" s="47">
        <v>3</v>
      </c>
      <c r="H89" s="54" t="s">
        <v>802</v>
      </c>
      <c r="I89" s="55">
        <v>0.85</v>
      </c>
      <c r="J89" s="56">
        <v>55.094999999999999</v>
      </c>
    </row>
    <row r="90" spans="1:10">
      <c r="A90" s="46" t="s">
        <v>324</v>
      </c>
      <c r="B90" s="41">
        <v>5057</v>
      </c>
      <c r="C90" s="47">
        <v>5</v>
      </c>
      <c r="D90" s="47" t="s">
        <v>704</v>
      </c>
      <c r="E90" s="47">
        <v>26</v>
      </c>
      <c r="F90" s="47" t="s">
        <v>114</v>
      </c>
      <c r="G90" s="47">
        <v>4</v>
      </c>
      <c r="H90" s="54" t="s">
        <v>803</v>
      </c>
      <c r="I90" s="55">
        <v>0.93</v>
      </c>
      <c r="J90" s="56">
        <v>55.945</v>
      </c>
    </row>
    <row r="91" spans="1:10">
      <c r="A91" s="46" t="s">
        <v>325</v>
      </c>
      <c r="B91" s="41">
        <v>5057</v>
      </c>
      <c r="C91" s="47">
        <v>5</v>
      </c>
      <c r="D91" s="47" t="s">
        <v>704</v>
      </c>
      <c r="E91" s="47">
        <v>27</v>
      </c>
      <c r="F91" s="47" t="s">
        <v>114</v>
      </c>
      <c r="G91" s="47">
        <v>1</v>
      </c>
      <c r="H91" s="54" t="s">
        <v>804</v>
      </c>
      <c r="I91" s="55">
        <v>0.89500000000000002</v>
      </c>
      <c r="J91" s="56">
        <v>56.7</v>
      </c>
    </row>
    <row r="92" spans="1:10">
      <c r="A92" s="46" t="s">
        <v>616</v>
      </c>
      <c r="B92" s="41">
        <v>5057</v>
      </c>
      <c r="C92" s="47">
        <v>5</v>
      </c>
      <c r="D92" s="47" t="s">
        <v>704</v>
      </c>
      <c r="E92" s="47">
        <v>27</v>
      </c>
      <c r="F92" s="47" t="s">
        <v>114</v>
      </c>
      <c r="G92" s="47">
        <v>2</v>
      </c>
      <c r="H92" s="54" t="s">
        <v>805</v>
      </c>
      <c r="I92" s="55">
        <v>0.89</v>
      </c>
      <c r="J92" s="56">
        <v>57.594999999999999</v>
      </c>
    </row>
    <row r="93" spans="1:10">
      <c r="A93" s="46" t="s">
        <v>617</v>
      </c>
      <c r="B93" s="41">
        <v>5057</v>
      </c>
      <c r="C93" s="47">
        <v>5</v>
      </c>
      <c r="D93" s="47" t="s">
        <v>704</v>
      </c>
      <c r="E93" s="47">
        <v>27</v>
      </c>
      <c r="F93" s="47" t="s">
        <v>114</v>
      </c>
      <c r="G93" s="47">
        <v>3</v>
      </c>
      <c r="H93" s="54" t="s">
        <v>806</v>
      </c>
      <c r="I93" s="55">
        <v>0.55000000000000004</v>
      </c>
      <c r="J93" s="56">
        <v>58.484999999999999</v>
      </c>
    </row>
    <row r="94" spans="1:10">
      <c r="A94" s="46" t="s">
        <v>618</v>
      </c>
      <c r="B94" s="41">
        <v>5057</v>
      </c>
      <c r="C94" s="47">
        <v>5</v>
      </c>
      <c r="D94" s="47" t="s">
        <v>704</v>
      </c>
      <c r="E94" s="47">
        <v>27</v>
      </c>
      <c r="F94" s="47" t="s">
        <v>114</v>
      </c>
      <c r="G94" s="47">
        <v>4</v>
      </c>
      <c r="H94" s="54" t="s">
        <v>807</v>
      </c>
      <c r="I94" s="55">
        <v>0.93500000000000005</v>
      </c>
      <c r="J94" s="56">
        <v>59.034999999999997</v>
      </c>
    </row>
    <row r="95" spans="1:10">
      <c r="A95" s="46" t="s">
        <v>326</v>
      </c>
      <c r="B95" s="41">
        <v>5057</v>
      </c>
      <c r="C95" s="47">
        <v>5</v>
      </c>
      <c r="D95" s="47" t="s">
        <v>704</v>
      </c>
      <c r="E95" s="47">
        <v>28</v>
      </c>
      <c r="F95" s="47" t="s">
        <v>114</v>
      </c>
      <c r="G95" s="47">
        <v>1</v>
      </c>
      <c r="H95" s="54" t="s">
        <v>808</v>
      </c>
      <c r="I95" s="55">
        <v>0.91</v>
      </c>
      <c r="J95" s="56">
        <v>59.7</v>
      </c>
    </row>
    <row r="96" spans="1:10">
      <c r="A96" s="46" t="s">
        <v>327</v>
      </c>
      <c r="B96" s="41">
        <v>5057</v>
      </c>
      <c r="C96" s="47">
        <v>5</v>
      </c>
      <c r="D96" s="47" t="s">
        <v>704</v>
      </c>
      <c r="E96" s="47">
        <v>28</v>
      </c>
      <c r="F96" s="47" t="s">
        <v>114</v>
      </c>
      <c r="G96" s="47">
        <v>2</v>
      </c>
      <c r="H96" s="54" t="s">
        <v>809</v>
      </c>
      <c r="I96" s="55">
        <v>0.83</v>
      </c>
      <c r="J96" s="56">
        <v>60.61</v>
      </c>
    </row>
    <row r="97" spans="1:10">
      <c r="A97" s="46" t="s">
        <v>619</v>
      </c>
      <c r="B97" s="41">
        <v>5057</v>
      </c>
      <c r="C97" s="47">
        <v>5</v>
      </c>
      <c r="D97" s="47" t="s">
        <v>704</v>
      </c>
      <c r="E97" s="47">
        <v>28</v>
      </c>
      <c r="F97" s="47" t="s">
        <v>114</v>
      </c>
      <c r="G97" s="47">
        <v>3</v>
      </c>
      <c r="H97" s="54" t="s">
        <v>810</v>
      </c>
      <c r="I97" s="55">
        <v>0.75</v>
      </c>
      <c r="J97" s="56">
        <v>61.44</v>
      </c>
    </row>
    <row r="98" spans="1:10">
      <c r="A98" s="46" t="s">
        <v>620</v>
      </c>
      <c r="B98" s="41">
        <v>5057</v>
      </c>
      <c r="C98" s="47">
        <v>5</v>
      </c>
      <c r="D98" s="47" t="s">
        <v>704</v>
      </c>
      <c r="E98" s="47">
        <v>28</v>
      </c>
      <c r="F98" s="47" t="s">
        <v>114</v>
      </c>
      <c r="G98" s="47">
        <v>4</v>
      </c>
      <c r="H98" s="54" t="s">
        <v>811</v>
      </c>
      <c r="I98" s="55">
        <v>0.56999999999999995</v>
      </c>
      <c r="J98" s="56">
        <v>62.19</v>
      </c>
    </row>
    <row r="99" spans="1:10">
      <c r="A99" s="46" t="s">
        <v>328</v>
      </c>
      <c r="B99" s="41">
        <v>5057</v>
      </c>
      <c r="C99" s="47">
        <v>5</v>
      </c>
      <c r="D99" s="47" t="s">
        <v>704</v>
      </c>
      <c r="E99" s="47">
        <v>29</v>
      </c>
      <c r="F99" s="47" t="s">
        <v>114</v>
      </c>
      <c r="G99" s="47">
        <v>1</v>
      </c>
      <c r="H99" s="54" t="s">
        <v>812</v>
      </c>
      <c r="I99" s="55">
        <v>0.82499999999999996</v>
      </c>
      <c r="J99" s="56">
        <v>62.7</v>
      </c>
    </row>
    <row r="100" spans="1:10">
      <c r="A100" s="46" t="s">
        <v>621</v>
      </c>
      <c r="B100" s="41">
        <v>5057</v>
      </c>
      <c r="C100" s="47">
        <v>5</v>
      </c>
      <c r="D100" s="47" t="s">
        <v>704</v>
      </c>
      <c r="E100" s="47">
        <v>29</v>
      </c>
      <c r="F100" s="47" t="s">
        <v>114</v>
      </c>
      <c r="G100" s="47">
        <v>2</v>
      </c>
      <c r="H100" s="54" t="s">
        <v>813</v>
      </c>
      <c r="I100" s="55">
        <v>0.72</v>
      </c>
      <c r="J100" s="56">
        <v>63.524999999999999</v>
      </c>
    </row>
    <row r="101" spans="1:10">
      <c r="A101" s="46" t="s">
        <v>622</v>
      </c>
      <c r="B101" s="41">
        <v>5057</v>
      </c>
      <c r="C101" s="47">
        <v>5</v>
      </c>
      <c r="D101" s="47" t="s">
        <v>704</v>
      </c>
      <c r="E101" s="47">
        <v>29</v>
      </c>
      <c r="F101" s="47" t="s">
        <v>114</v>
      </c>
      <c r="G101" s="47">
        <v>3</v>
      </c>
      <c r="H101" s="54" t="s">
        <v>814</v>
      </c>
      <c r="I101" s="55">
        <v>0.995</v>
      </c>
      <c r="J101" s="56">
        <v>64.245000000000005</v>
      </c>
    </row>
    <row r="102" spans="1:10">
      <c r="A102" s="46" t="s">
        <v>623</v>
      </c>
      <c r="B102" s="41">
        <v>5057</v>
      </c>
      <c r="C102" s="47">
        <v>5</v>
      </c>
      <c r="D102" s="47" t="s">
        <v>704</v>
      </c>
      <c r="E102" s="47">
        <v>29</v>
      </c>
      <c r="F102" s="47" t="s">
        <v>114</v>
      </c>
      <c r="G102" s="47">
        <v>4</v>
      </c>
      <c r="H102" s="54" t="s">
        <v>815</v>
      </c>
      <c r="I102" s="55">
        <v>0.64</v>
      </c>
      <c r="J102" s="56">
        <v>65.239999999999995</v>
      </c>
    </row>
    <row r="103" spans="1:10">
      <c r="A103" s="46" t="s">
        <v>329</v>
      </c>
      <c r="B103" s="41">
        <v>5057</v>
      </c>
      <c r="C103" s="47">
        <v>5</v>
      </c>
      <c r="D103" s="47" t="s">
        <v>704</v>
      </c>
      <c r="E103" s="47">
        <v>30</v>
      </c>
      <c r="F103" s="47" t="s">
        <v>114</v>
      </c>
      <c r="G103" s="47">
        <v>1</v>
      </c>
      <c r="H103" s="54" t="s">
        <v>816</v>
      </c>
      <c r="I103" s="55">
        <v>0.97</v>
      </c>
      <c r="J103" s="56">
        <v>65.7</v>
      </c>
    </row>
    <row r="104" spans="1:10">
      <c r="A104" s="46" t="s">
        <v>624</v>
      </c>
      <c r="B104" s="41">
        <v>5057</v>
      </c>
      <c r="C104" s="47">
        <v>5</v>
      </c>
      <c r="D104" s="47" t="s">
        <v>704</v>
      </c>
      <c r="E104" s="47">
        <v>30</v>
      </c>
      <c r="F104" s="47" t="s">
        <v>114</v>
      </c>
      <c r="G104" s="47">
        <v>2</v>
      </c>
      <c r="H104" s="54" t="s">
        <v>817</v>
      </c>
      <c r="I104" s="55">
        <v>0.59</v>
      </c>
      <c r="J104" s="56">
        <v>66.67</v>
      </c>
    </row>
    <row r="105" spans="1:10">
      <c r="A105" s="46" t="s">
        <v>625</v>
      </c>
      <c r="B105" s="41">
        <v>5057</v>
      </c>
      <c r="C105" s="47">
        <v>5</v>
      </c>
      <c r="D105" s="47" t="s">
        <v>704</v>
      </c>
      <c r="E105" s="47">
        <v>30</v>
      </c>
      <c r="F105" s="47" t="s">
        <v>114</v>
      </c>
      <c r="G105" s="47">
        <v>3</v>
      </c>
      <c r="H105" s="54" t="s">
        <v>818</v>
      </c>
      <c r="I105" s="55">
        <v>0.93500000000000005</v>
      </c>
      <c r="J105" s="56">
        <v>67.260000000000005</v>
      </c>
    </row>
    <row r="106" spans="1:10">
      <c r="A106" s="46" t="s">
        <v>819</v>
      </c>
      <c r="B106" s="41">
        <v>5057</v>
      </c>
      <c r="C106" s="47">
        <v>5</v>
      </c>
      <c r="D106" s="47" t="s">
        <v>704</v>
      </c>
      <c r="E106" s="47">
        <v>30</v>
      </c>
      <c r="F106" s="47" t="s">
        <v>114</v>
      </c>
      <c r="G106" s="47">
        <v>4</v>
      </c>
      <c r="H106" s="54" t="s">
        <v>820</v>
      </c>
      <c r="I106" s="55">
        <v>0.67</v>
      </c>
      <c r="J106" s="56">
        <v>68.194999999999993</v>
      </c>
    </row>
    <row r="107" spans="1:10">
      <c r="A107" s="46" t="s">
        <v>330</v>
      </c>
      <c r="B107" s="41">
        <v>5057</v>
      </c>
      <c r="C107" s="47">
        <v>5</v>
      </c>
      <c r="D107" s="47" t="s">
        <v>704</v>
      </c>
      <c r="E107" s="47">
        <v>31</v>
      </c>
      <c r="F107" s="47" t="s">
        <v>114</v>
      </c>
      <c r="G107" s="47">
        <v>1</v>
      </c>
      <c r="H107" s="54" t="s">
        <v>821</v>
      </c>
      <c r="I107" s="55">
        <v>0.97</v>
      </c>
      <c r="J107" s="56">
        <v>68.7</v>
      </c>
    </row>
    <row r="108" spans="1:10">
      <c r="A108" s="46" t="s">
        <v>331</v>
      </c>
      <c r="B108" s="41">
        <v>5057</v>
      </c>
      <c r="C108" s="47">
        <v>5</v>
      </c>
      <c r="D108" s="47" t="s">
        <v>704</v>
      </c>
      <c r="E108" s="47">
        <v>31</v>
      </c>
      <c r="F108" s="47" t="s">
        <v>114</v>
      </c>
      <c r="G108" s="47">
        <v>2</v>
      </c>
      <c r="H108" s="54" t="s">
        <v>822</v>
      </c>
      <c r="I108" s="55">
        <v>0.75</v>
      </c>
      <c r="J108" s="56">
        <v>69.67</v>
      </c>
    </row>
    <row r="109" spans="1:10">
      <c r="A109" s="46" t="s">
        <v>823</v>
      </c>
      <c r="B109" s="41">
        <v>5057</v>
      </c>
      <c r="C109" s="47">
        <v>5</v>
      </c>
      <c r="D109" s="47" t="s">
        <v>704</v>
      </c>
      <c r="E109" s="47">
        <v>31</v>
      </c>
      <c r="F109" s="47" t="s">
        <v>114</v>
      </c>
      <c r="G109" s="47">
        <v>3</v>
      </c>
      <c r="H109" s="54" t="s">
        <v>824</v>
      </c>
      <c r="I109" s="55">
        <v>0.43</v>
      </c>
      <c r="J109" s="56">
        <v>70.42</v>
      </c>
    </row>
    <row r="110" spans="1:10">
      <c r="A110" s="46" t="s">
        <v>825</v>
      </c>
      <c r="B110" s="41">
        <v>5057</v>
      </c>
      <c r="C110" s="47">
        <v>5</v>
      </c>
      <c r="D110" s="47" t="s">
        <v>704</v>
      </c>
      <c r="E110" s="47">
        <v>31</v>
      </c>
      <c r="F110" s="47" t="s">
        <v>114</v>
      </c>
      <c r="G110" s="47">
        <v>4</v>
      </c>
      <c r="H110" s="54" t="s">
        <v>826</v>
      </c>
      <c r="I110" s="55">
        <v>0.99</v>
      </c>
      <c r="J110" s="56">
        <v>70.849999999999994</v>
      </c>
    </row>
    <row r="111" spans="1:10">
      <c r="A111" s="46" t="s">
        <v>332</v>
      </c>
      <c r="B111" s="41">
        <v>5057</v>
      </c>
      <c r="C111" s="47">
        <v>5</v>
      </c>
      <c r="D111" s="47" t="s">
        <v>704</v>
      </c>
      <c r="E111" s="47">
        <v>32</v>
      </c>
      <c r="F111" s="47" t="s">
        <v>114</v>
      </c>
      <c r="G111" s="47">
        <v>1</v>
      </c>
      <c r="H111" s="54" t="s">
        <v>827</v>
      </c>
      <c r="I111" s="55">
        <v>0.77500000000000002</v>
      </c>
      <c r="J111" s="56">
        <v>71.7</v>
      </c>
    </row>
    <row r="112" spans="1:10">
      <c r="A112" s="46" t="s">
        <v>333</v>
      </c>
      <c r="B112" s="41">
        <v>5057</v>
      </c>
      <c r="C112" s="47">
        <v>5</v>
      </c>
      <c r="D112" s="47" t="s">
        <v>704</v>
      </c>
      <c r="E112" s="47">
        <v>32</v>
      </c>
      <c r="F112" s="47" t="s">
        <v>114</v>
      </c>
      <c r="G112" s="47">
        <v>2</v>
      </c>
      <c r="H112" s="54" t="s">
        <v>828</v>
      </c>
      <c r="I112" s="55">
        <v>0.91</v>
      </c>
      <c r="J112" s="56">
        <v>72.474999999999994</v>
      </c>
    </row>
    <row r="113" spans="1:10">
      <c r="A113" s="46" t="s">
        <v>626</v>
      </c>
      <c r="B113" s="41">
        <v>5057</v>
      </c>
      <c r="C113" s="47">
        <v>5</v>
      </c>
      <c r="D113" s="47" t="s">
        <v>704</v>
      </c>
      <c r="E113" s="47">
        <v>32</v>
      </c>
      <c r="F113" s="47" t="s">
        <v>114</v>
      </c>
      <c r="G113" s="47">
        <v>3</v>
      </c>
      <c r="H113" s="54" t="s">
        <v>829</v>
      </c>
      <c r="I113" s="55">
        <v>0.85</v>
      </c>
      <c r="J113" s="56">
        <v>73.385000000000005</v>
      </c>
    </row>
    <row r="114" spans="1:10">
      <c r="A114" s="46" t="s">
        <v>627</v>
      </c>
      <c r="B114" s="41">
        <v>5057</v>
      </c>
      <c r="C114" s="47">
        <v>5</v>
      </c>
      <c r="D114" s="47" t="s">
        <v>704</v>
      </c>
      <c r="E114" s="47">
        <v>32</v>
      </c>
      <c r="F114" s="47" t="s">
        <v>114</v>
      </c>
      <c r="G114" s="47">
        <v>4</v>
      </c>
      <c r="H114" s="54" t="s">
        <v>830</v>
      </c>
      <c r="I114" s="55">
        <v>0.7</v>
      </c>
      <c r="J114" s="56">
        <v>74.234999999999999</v>
      </c>
    </row>
    <row r="115" spans="1:10">
      <c r="A115" s="46" t="s">
        <v>334</v>
      </c>
      <c r="B115" s="41">
        <v>5057</v>
      </c>
      <c r="C115" s="47">
        <v>5</v>
      </c>
      <c r="D115" s="47" t="s">
        <v>704</v>
      </c>
      <c r="E115" s="47">
        <v>33</v>
      </c>
      <c r="F115" s="47" t="s">
        <v>114</v>
      </c>
      <c r="G115" s="47">
        <v>1</v>
      </c>
      <c r="H115" s="54" t="s">
        <v>831</v>
      </c>
      <c r="I115" s="55">
        <v>0.58499999999999996</v>
      </c>
      <c r="J115" s="56">
        <v>74.7</v>
      </c>
    </row>
    <row r="116" spans="1:10">
      <c r="A116" s="46" t="s">
        <v>335</v>
      </c>
      <c r="B116" s="41">
        <v>5057</v>
      </c>
      <c r="C116" s="47">
        <v>5</v>
      </c>
      <c r="D116" s="47" t="s">
        <v>704</v>
      </c>
      <c r="E116" s="47">
        <v>33</v>
      </c>
      <c r="F116" s="47" t="s">
        <v>114</v>
      </c>
      <c r="G116" s="47">
        <v>2</v>
      </c>
      <c r="H116" s="54" t="s">
        <v>832</v>
      </c>
      <c r="I116" s="55">
        <v>0.95499999999999996</v>
      </c>
      <c r="J116" s="56">
        <v>75.284999999999997</v>
      </c>
    </row>
    <row r="117" spans="1:10">
      <c r="A117" s="46" t="s">
        <v>336</v>
      </c>
      <c r="B117" s="41">
        <v>5057</v>
      </c>
      <c r="C117" s="47">
        <v>5</v>
      </c>
      <c r="D117" s="47" t="s">
        <v>704</v>
      </c>
      <c r="E117" s="47">
        <v>33</v>
      </c>
      <c r="F117" s="47" t="s">
        <v>114</v>
      </c>
      <c r="G117" s="47">
        <v>3</v>
      </c>
      <c r="H117" s="54" t="s">
        <v>833</v>
      </c>
      <c r="I117" s="55">
        <v>0.81499999999999995</v>
      </c>
      <c r="J117" s="56">
        <v>76.239999999999995</v>
      </c>
    </row>
    <row r="118" spans="1:10">
      <c r="A118" s="46" t="s">
        <v>628</v>
      </c>
      <c r="B118" s="41">
        <v>5057</v>
      </c>
      <c r="C118" s="47">
        <v>5</v>
      </c>
      <c r="D118" s="47" t="s">
        <v>704</v>
      </c>
      <c r="E118" s="47">
        <v>33</v>
      </c>
      <c r="F118" s="47" t="s">
        <v>114</v>
      </c>
      <c r="G118" s="47">
        <v>4</v>
      </c>
      <c r="H118" s="54" t="s">
        <v>834</v>
      </c>
      <c r="I118" s="55">
        <v>0.875</v>
      </c>
      <c r="J118" s="56">
        <v>77.055000000000007</v>
      </c>
    </row>
    <row r="119" spans="1:10">
      <c r="A119" s="46" t="s">
        <v>337</v>
      </c>
      <c r="B119" s="41">
        <v>5057</v>
      </c>
      <c r="C119" s="47">
        <v>5</v>
      </c>
      <c r="D119" s="47" t="s">
        <v>704</v>
      </c>
      <c r="E119" s="47">
        <v>34</v>
      </c>
      <c r="F119" s="47" t="s">
        <v>114</v>
      </c>
      <c r="G119" s="47">
        <v>1</v>
      </c>
      <c r="H119" s="54" t="s">
        <v>835</v>
      </c>
      <c r="I119" s="55">
        <v>0.53</v>
      </c>
      <c r="J119" s="56">
        <v>77.7</v>
      </c>
    </row>
    <row r="120" spans="1:10">
      <c r="A120" s="46" t="s">
        <v>338</v>
      </c>
      <c r="B120" s="41">
        <v>5057</v>
      </c>
      <c r="C120" s="47">
        <v>5</v>
      </c>
      <c r="D120" s="47" t="s">
        <v>704</v>
      </c>
      <c r="E120" s="47">
        <v>34</v>
      </c>
      <c r="F120" s="47" t="s">
        <v>114</v>
      </c>
      <c r="G120" s="47">
        <v>2</v>
      </c>
      <c r="H120" s="54" t="s">
        <v>836</v>
      </c>
      <c r="I120" s="55">
        <v>0.94</v>
      </c>
      <c r="J120" s="56">
        <v>78.23</v>
      </c>
    </row>
    <row r="121" spans="1:10">
      <c r="A121" s="46" t="s">
        <v>629</v>
      </c>
      <c r="B121" s="41">
        <v>5057</v>
      </c>
      <c r="C121" s="47">
        <v>5</v>
      </c>
      <c r="D121" s="47" t="s">
        <v>704</v>
      </c>
      <c r="E121" s="47">
        <v>34</v>
      </c>
      <c r="F121" s="47" t="s">
        <v>114</v>
      </c>
      <c r="G121" s="47">
        <v>3</v>
      </c>
      <c r="H121" s="54" t="s">
        <v>837</v>
      </c>
      <c r="I121" s="55">
        <v>0.76500000000000001</v>
      </c>
      <c r="J121" s="56">
        <v>79.17</v>
      </c>
    </row>
    <row r="122" spans="1:10">
      <c r="A122" s="46" t="s">
        <v>630</v>
      </c>
      <c r="B122" s="41">
        <v>5057</v>
      </c>
      <c r="C122" s="47">
        <v>5</v>
      </c>
      <c r="D122" s="47" t="s">
        <v>704</v>
      </c>
      <c r="E122" s="47">
        <v>34</v>
      </c>
      <c r="F122" s="47" t="s">
        <v>114</v>
      </c>
      <c r="G122" s="47">
        <v>4</v>
      </c>
      <c r="H122" s="54" t="s">
        <v>838</v>
      </c>
      <c r="I122" s="55">
        <v>0.89</v>
      </c>
      <c r="J122" s="56">
        <v>79.935000000000002</v>
      </c>
    </row>
    <row r="123" spans="1:10">
      <c r="A123" s="46" t="s">
        <v>339</v>
      </c>
      <c r="B123" s="41">
        <v>5057</v>
      </c>
      <c r="C123" s="47">
        <v>5</v>
      </c>
      <c r="D123" s="47" t="s">
        <v>704</v>
      </c>
      <c r="E123" s="47">
        <v>35</v>
      </c>
      <c r="F123" s="47" t="s">
        <v>114</v>
      </c>
      <c r="G123" s="47">
        <v>1</v>
      </c>
      <c r="H123" s="54" t="s">
        <v>839</v>
      </c>
      <c r="I123" s="55">
        <v>0.57499999999999996</v>
      </c>
      <c r="J123" s="56">
        <v>80.7</v>
      </c>
    </row>
    <row r="124" spans="1:10">
      <c r="A124" s="46" t="s">
        <v>340</v>
      </c>
      <c r="B124" s="41">
        <v>5057</v>
      </c>
      <c r="C124" s="47">
        <v>5</v>
      </c>
      <c r="D124" s="47" t="s">
        <v>704</v>
      </c>
      <c r="E124" s="47">
        <v>35</v>
      </c>
      <c r="F124" s="47" t="s">
        <v>114</v>
      </c>
      <c r="G124" s="47">
        <v>2</v>
      </c>
      <c r="H124" s="54" t="s">
        <v>840</v>
      </c>
      <c r="I124" s="55">
        <v>0.89500000000000002</v>
      </c>
      <c r="J124" s="56">
        <v>81.275000000000006</v>
      </c>
    </row>
    <row r="125" spans="1:10">
      <c r="A125" s="46" t="s">
        <v>341</v>
      </c>
      <c r="B125" s="41">
        <v>5057</v>
      </c>
      <c r="C125" s="47">
        <v>5</v>
      </c>
      <c r="D125" s="47" t="s">
        <v>704</v>
      </c>
      <c r="E125" s="47">
        <v>35</v>
      </c>
      <c r="F125" s="47" t="s">
        <v>114</v>
      </c>
      <c r="G125" s="47">
        <v>3</v>
      </c>
      <c r="H125" s="54" t="s">
        <v>841</v>
      </c>
      <c r="I125" s="55">
        <v>0.91500000000000004</v>
      </c>
      <c r="J125" s="56">
        <v>82.17</v>
      </c>
    </row>
    <row r="126" spans="1:10">
      <c r="A126" s="46" t="s">
        <v>631</v>
      </c>
      <c r="B126" s="45">
        <v>5057</v>
      </c>
      <c r="C126" s="47">
        <v>5</v>
      </c>
      <c r="D126" s="47" t="s">
        <v>704</v>
      </c>
      <c r="E126" s="47">
        <v>35</v>
      </c>
      <c r="F126" s="47" t="s">
        <v>114</v>
      </c>
      <c r="G126" s="47">
        <v>4</v>
      </c>
      <c r="H126" s="54" t="s">
        <v>842</v>
      </c>
      <c r="I126" s="55">
        <v>0.81</v>
      </c>
      <c r="J126" s="56">
        <v>83.084999999999994</v>
      </c>
    </row>
    <row r="127" spans="1:10">
      <c r="A127" s="46" t="s">
        <v>342</v>
      </c>
      <c r="B127" s="41">
        <v>5057</v>
      </c>
      <c r="C127" s="47">
        <v>5</v>
      </c>
      <c r="D127" s="47" t="s">
        <v>704</v>
      </c>
      <c r="E127" s="47">
        <v>36</v>
      </c>
      <c r="F127" s="47" t="s">
        <v>114</v>
      </c>
      <c r="G127" s="47">
        <v>1</v>
      </c>
      <c r="H127" s="54" t="s">
        <v>843</v>
      </c>
      <c r="I127" s="55">
        <v>0.74</v>
      </c>
      <c r="J127" s="56">
        <v>83.7</v>
      </c>
    </row>
    <row r="128" spans="1:10">
      <c r="A128" s="46" t="s">
        <v>343</v>
      </c>
      <c r="B128" s="41">
        <v>5057</v>
      </c>
      <c r="C128" s="47">
        <v>5</v>
      </c>
      <c r="D128" s="47" t="s">
        <v>704</v>
      </c>
      <c r="E128" s="47">
        <v>36</v>
      </c>
      <c r="F128" s="47" t="s">
        <v>114</v>
      </c>
      <c r="G128" s="47">
        <v>2</v>
      </c>
      <c r="H128" s="54" t="s">
        <v>844</v>
      </c>
      <c r="I128" s="55">
        <v>0.88500000000000001</v>
      </c>
      <c r="J128" s="56">
        <v>84.44</v>
      </c>
    </row>
    <row r="129" spans="1:10">
      <c r="A129" s="46" t="s">
        <v>632</v>
      </c>
      <c r="B129" s="41">
        <v>5057</v>
      </c>
      <c r="C129" s="47">
        <v>5</v>
      </c>
      <c r="D129" s="47" t="s">
        <v>704</v>
      </c>
      <c r="E129" s="47">
        <v>36</v>
      </c>
      <c r="F129" s="47" t="s">
        <v>114</v>
      </c>
      <c r="G129" s="47">
        <v>3</v>
      </c>
      <c r="H129" s="54" t="s">
        <v>845</v>
      </c>
      <c r="I129" s="55">
        <v>0.92500000000000004</v>
      </c>
      <c r="J129" s="56">
        <v>85.325000000000003</v>
      </c>
    </row>
    <row r="130" spans="1:10">
      <c r="A130" s="46" t="s">
        <v>633</v>
      </c>
      <c r="B130" s="41">
        <v>5057</v>
      </c>
      <c r="C130" s="47">
        <v>5</v>
      </c>
      <c r="D130" s="47" t="s">
        <v>704</v>
      </c>
      <c r="E130" s="47">
        <v>36</v>
      </c>
      <c r="F130" s="47" t="s">
        <v>114</v>
      </c>
      <c r="G130" s="47">
        <v>4</v>
      </c>
      <c r="H130" s="54" t="s">
        <v>846</v>
      </c>
      <c r="I130" s="55">
        <v>0.57499999999999996</v>
      </c>
      <c r="J130" s="56">
        <v>86.25</v>
      </c>
    </row>
    <row r="131" spans="1:10">
      <c r="A131" s="46" t="s">
        <v>344</v>
      </c>
      <c r="B131" s="41">
        <v>5057</v>
      </c>
      <c r="C131" s="47">
        <v>5</v>
      </c>
      <c r="D131" s="47" t="s">
        <v>704</v>
      </c>
      <c r="E131" s="47">
        <v>37</v>
      </c>
      <c r="F131" s="47" t="s">
        <v>114</v>
      </c>
      <c r="G131" s="47">
        <v>1</v>
      </c>
      <c r="H131" s="54" t="s">
        <v>847</v>
      </c>
      <c r="I131" s="55">
        <v>0.67</v>
      </c>
      <c r="J131" s="56">
        <v>86.7</v>
      </c>
    </row>
    <row r="132" spans="1:10">
      <c r="A132" s="46" t="s">
        <v>345</v>
      </c>
      <c r="B132" s="41">
        <v>5057</v>
      </c>
      <c r="C132" s="47">
        <v>5</v>
      </c>
      <c r="D132" s="47" t="s">
        <v>704</v>
      </c>
      <c r="E132" s="47">
        <v>37</v>
      </c>
      <c r="F132" s="47" t="s">
        <v>114</v>
      </c>
      <c r="G132" s="47">
        <v>2</v>
      </c>
      <c r="H132" s="54" t="s">
        <v>848</v>
      </c>
      <c r="I132" s="55">
        <v>0.59499999999999997</v>
      </c>
      <c r="J132" s="56">
        <v>87.37</v>
      </c>
    </row>
    <row r="133" spans="1:10">
      <c r="A133" s="46" t="s">
        <v>346</v>
      </c>
      <c r="B133" s="41">
        <v>5057</v>
      </c>
      <c r="C133" s="47">
        <v>5</v>
      </c>
      <c r="D133" s="47" t="s">
        <v>704</v>
      </c>
      <c r="E133" s="47">
        <v>37</v>
      </c>
      <c r="F133" s="47" t="s">
        <v>114</v>
      </c>
      <c r="G133" s="47">
        <v>3</v>
      </c>
      <c r="H133" s="54" t="s">
        <v>849</v>
      </c>
      <c r="I133" s="55">
        <v>0.97</v>
      </c>
      <c r="J133" s="56">
        <v>87.965000000000003</v>
      </c>
    </row>
    <row r="134" spans="1:10">
      <c r="A134" s="46" t="s">
        <v>347</v>
      </c>
      <c r="B134" s="41">
        <v>5057</v>
      </c>
      <c r="C134" s="47">
        <v>5</v>
      </c>
      <c r="D134" s="47" t="s">
        <v>704</v>
      </c>
      <c r="E134" s="47">
        <v>37</v>
      </c>
      <c r="F134" s="47" t="s">
        <v>114</v>
      </c>
      <c r="G134" s="47">
        <v>4</v>
      </c>
      <c r="H134" s="54" t="s">
        <v>850</v>
      </c>
      <c r="I134" s="55">
        <v>0.88</v>
      </c>
      <c r="J134" s="56">
        <v>88.935000000000002</v>
      </c>
    </row>
    <row r="135" spans="1:10">
      <c r="A135" s="46" t="s">
        <v>348</v>
      </c>
      <c r="B135" s="45">
        <v>5057</v>
      </c>
      <c r="C135" s="47">
        <v>5</v>
      </c>
      <c r="D135" s="47" t="s">
        <v>704</v>
      </c>
      <c r="E135" s="47">
        <v>38</v>
      </c>
      <c r="F135" s="47" t="s">
        <v>114</v>
      </c>
      <c r="G135" s="47">
        <v>1</v>
      </c>
      <c r="H135" s="54" t="s">
        <v>851</v>
      </c>
      <c r="I135" s="55">
        <v>0.82</v>
      </c>
      <c r="J135" s="56">
        <v>89.7</v>
      </c>
    </row>
    <row r="136" spans="1:10">
      <c r="A136" s="46" t="s">
        <v>634</v>
      </c>
      <c r="B136" s="41">
        <v>5057</v>
      </c>
      <c r="C136" s="47">
        <v>5</v>
      </c>
      <c r="D136" s="47" t="s">
        <v>704</v>
      </c>
      <c r="E136" s="47">
        <v>38</v>
      </c>
      <c r="F136" s="47" t="s">
        <v>114</v>
      </c>
      <c r="G136" s="47">
        <v>2</v>
      </c>
      <c r="H136" s="54" t="s">
        <v>852</v>
      </c>
      <c r="I136" s="55">
        <v>0.49</v>
      </c>
      <c r="J136" s="56">
        <v>90.52</v>
      </c>
    </row>
    <row r="137" spans="1:10">
      <c r="A137" s="46" t="s">
        <v>635</v>
      </c>
      <c r="B137" s="41">
        <v>5057</v>
      </c>
      <c r="C137" s="47">
        <v>5</v>
      </c>
      <c r="D137" s="47" t="s">
        <v>704</v>
      </c>
      <c r="E137" s="47">
        <v>38</v>
      </c>
      <c r="F137" s="47" t="s">
        <v>114</v>
      </c>
      <c r="G137" s="47">
        <v>3</v>
      </c>
      <c r="H137" s="54" t="s">
        <v>853</v>
      </c>
      <c r="I137" s="55">
        <v>0.72499999999999998</v>
      </c>
      <c r="J137" s="56">
        <v>91.01</v>
      </c>
    </row>
    <row r="138" spans="1:10">
      <c r="A138" s="46" t="s">
        <v>636</v>
      </c>
      <c r="B138" s="41">
        <v>5057</v>
      </c>
      <c r="C138" s="47">
        <v>5</v>
      </c>
      <c r="D138" s="47" t="s">
        <v>704</v>
      </c>
      <c r="E138" s="47">
        <v>38</v>
      </c>
      <c r="F138" s="47" t="s">
        <v>114</v>
      </c>
      <c r="G138" s="47">
        <v>4</v>
      </c>
      <c r="H138" s="54" t="s">
        <v>854</v>
      </c>
      <c r="I138" s="55">
        <v>0.92500000000000004</v>
      </c>
      <c r="J138" s="56">
        <v>91.734999999999999</v>
      </c>
    </row>
    <row r="139" spans="1:10">
      <c r="A139" s="46" t="s">
        <v>349</v>
      </c>
      <c r="B139" s="41">
        <v>5057</v>
      </c>
      <c r="C139" s="47">
        <v>5</v>
      </c>
      <c r="D139" s="47" t="s">
        <v>704</v>
      </c>
      <c r="E139" s="47">
        <v>39</v>
      </c>
      <c r="F139" s="47" t="s">
        <v>114</v>
      </c>
      <c r="G139" s="47">
        <v>1</v>
      </c>
      <c r="H139" s="54" t="s">
        <v>855</v>
      </c>
      <c r="I139" s="55">
        <v>0.88500000000000001</v>
      </c>
      <c r="J139" s="56">
        <v>92.7</v>
      </c>
    </row>
    <row r="140" spans="1:10">
      <c r="A140" s="46" t="s">
        <v>350</v>
      </c>
      <c r="B140" s="41">
        <v>5057</v>
      </c>
      <c r="C140" s="47">
        <v>5</v>
      </c>
      <c r="D140" s="47" t="s">
        <v>704</v>
      </c>
      <c r="E140" s="47">
        <v>39</v>
      </c>
      <c r="F140" s="47" t="s">
        <v>114</v>
      </c>
      <c r="G140" s="47">
        <v>2</v>
      </c>
      <c r="H140" s="54" t="s">
        <v>856</v>
      </c>
      <c r="I140" s="55">
        <v>0.82</v>
      </c>
      <c r="J140" s="56">
        <v>93.584999999999994</v>
      </c>
    </row>
    <row r="141" spans="1:10">
      <c r="A141" s="46" t="s">
        <v>351</v>
      </c>
      <c r="B141" s="41">
        <v>5057</v>
      </c>
      <c r="C141" s="47">
        <v>5</v>
      </c>
      <c r="D141" s="47" t="s">
        <v>704</v>
      </c>
      <c r="E141" s="47">
        <v>39</v>
      </c>
      <c r="F141" s="47" t="s">
        <v>114</v>
      </c>
      <c r="G141" s="47">
        <v>3</v>
      </c>
      <c r="H141" s="54" t="s">
        <v>857</v>
      </c>
      <c r="I141" s="55">
        <v>0.84499999999999997</v>
      </c>
      <c r="J141" s="56">
        <v>94.405000000000001</v>
      </c>
    </row>
    <row r="142" spans="1:10">
      <c r="A142" s="46" t="s">
        <v>637</v>
      </c>
      <c r="B142" s="41">
        <v>5057</v>
      </c>
      <c r="C142" s="47">
        <v>5</v>
      </c>
      <c r="D142" s="47" t="s">
        <v>704</v>
      </c>
      <c r="E142" s="47">
        <v>39</v>
      </c>
      <c r="F142" s="47" t="s">
        <v>114</v>
      </c>
      <c r="G142" s="47">
        <v>4</v>
      </c>
      <c r="H142" s="54" t="s">
        <v>858</v>
      </c>
      <c r="I142" s="55">
        <v>0.57999999999999996</v>
      </c>
      <c r="J142" s="56">
        <v>95.25</v>
      </c>
    </row>
    <row r="143" spans="1:10">
      <c r="A143" s="46" t="s">
        <v>352</v>
      </c>
      <c r="B143" s="41">
        <v>5057</v>
      </c>
      <c r="C143" s="47">
        <v>5</v>
      </c>
      <c r="D143" s="47" t="s">
        <v>704</v>
      </c>
      <c r="E143" s="47">
        <v>40</v>
      </c>
      <c r="F143" s="47" t="s">
        <v>114</v>
      </c>
      <c r="G143" s="47">
        <v>1</v>
      </c>
      <c r="H143" s="54" t="s">
        <v>859</v>
      </c>
      <c r="I143" s="55">
        <v>0.58499999999999996</v>
      </c>
      <c r="J143" s="56">
        <v>95.7</v>
      </c>
    </row>
    <row r="144" spans="1:10">
      <c r="A144" s="46" t="s">
        <v>638</v>
      </c>
      <c r="B144" s="41">
        <v>5057</v>
      </c>
      <c r="C144" s="47">
        <v>5</v>
      </c>
      <c r="D144" s="47" t="s">
        <v>704</v>
      </c>
      <c r="E144" s="47">
        <v>40</v>
      </c>
      <c r="F144" s="47" t="s">
        <v>114</v>
      </c>
      <c r="G144" s="47">
        <v>2</v>
      </c>
      <c r="H144" s="54" t="s">
        <v>860</v>
      </c>
      <c r="I144" s="55">
        <v>0.81499999999999995</v>
      </c>
      <c r="J144" s="56">
        <v>96.284999999999997</v>
      </c>
    </row>
    <row r="145" spans="1:10">
      <c r="A145" s="46" t="s">
        <v>639</v>
      </c>
      <c r="B145" s="41">
        <v>5057</v>
      </c>
      <c r="C145" s="47">
        <v>5</v>
      </c>
      <c r="D145" s="47" t="s">
        <v>704</v>
      </c>
      <c r="E145" s="47">
        <v>40</v>
      </c>
      <c r="F145" s="47" t="s">
        <v>114</v>
      </c>
      <c r="G145" s="47">
        <v>3</v>
      </c>
      <c r="H145" s="54" t="s">
        <v>861</v>
      </c>
      <c r="I145" s="55">
        <v>0.81499999999999995</v>
      </c>
      <c r="J145" s="56">
        <v>97.1</v>
      </c>
    </row>
    <row r="146" spans="1:10">
      <c r="A146" s="46" t="s">
        <v>640</v>
      </c>
      <c r="B146" s="41">
        <v>5057</v>
      </c>
      <c r="C146" s="47">
        <v>5</v>
      </c>
      <c r="D146" s="47" t="s">
        <v>704</v>
      </c>
      <c r="E146" s="47">
        <v>40</v>
      </c>
      <c r="F146" s="47" t="s">
        <v>114</v>
      </c>
      <c r="G146" s="47">
        <v>4</v>
      </c>
      <c r="H146" s="54" t="s">
        <v>862</v>
      </c>
      <c r="I146" s="55">
        <v>0.92</v>
      </c>
      <c r="J146" s="56">
        <v>97.915000000000006</v>
      </c>
    </row>
    <row r="147" spans="1:10">
      <c r="A147" s="46" t="s">
        <v>353</v>
      </c>
      <c r="B147" s="41">
        <v>5057</v>
      </c>
      <c r="C147" s="47">
        <v>5</v>
      </c>
      <c r="D147" s="47" t="s">
        <v>704</v>
      </c>
      <c r="E147" s="47">
        <v>41</v>
      </c>
      <c r="F147" s="47" t="s">
        <v>114</v>
      </c>
      <c r="G147" s="47">
        <v>1</v>
      </c>
      <c r="H147" s="54" t="s">
        <v>863</v>
      </c>
      <c r="I147" s="55">
        <v>0.42</v>
      </c>
      <c r="J147" s="56">
        <v>98.7</v>
      </c>
    </row>
    <row r="148" spans="1:10">
      <c r="A148" s="46" t="s">
        <v>354</v>
      </c>
      <c r="B148" s="41">
        <v>5057</v>
      </c>
      <c r="C148" s="47">
        <v>5</v>
      </c>
      <c r="D148" s="47" t="s">
        <v>704</v>
      </c>
      <c r="E148" s="47">
        <v>41</v>
      </c>
      <c r="F148" s="47" t="s">
        <v>114</v>
      </c>
      <c r="G148" s="47">
        <v>2</v>
      </c>
      <c r="H148" s="54" t="s">
        <v>864</v>
      </c>
      <c r="I148" s="55">
        <v>0.88</v>
      </c>
      <c r="J148" s="56">
        <v>99.12</v>
      </c>
    </row>
    <row r="149" spans="1:10">
      <c r="A149" s="46" t="s">
        <v>355</v>
      </c>
      <c r="B149" s="41">
        <v>5057</v>
      </c>
      <c r="C149" s="47">
        <v>5</v>
      </c>
      <c r="D149" s="47" t="s">
        <v>704</v>
      </c>
      <c r="E149" s="47">
        <v>41</v>
      </c>
      <c r="F149" s="47" t="s">
        <v>114</v>
      </c>
      <c r="G149" s="47">
        <v>3</v>
      </c>
      <c r="H149" s="54" t="s">
        <v>865</v>
      </c>
      <c r="I149" s="55">
        <v>0.875</v>
      </c>
      <c r="J149" s="56">
        <v>100</v>
      </c>
    </row>
    <row r="150" spans="1:10">
      <c r="A150" s="46" t="s">
        <v>356</v>
      </c>
      <c r="B150" s="41">
        <v>5057</v>
      </c>
      <c r="C150" s="47">
        <v>5</v>
      </c>
      <c r="D150" s="47" t="s">
        <v>704</v>
      </c>
      <c r="E150" s="47">
        <v>41</v>
      </c>
      <c r="F150" s="47" t="s">
        <v>114</v>
      </c>
      <c r="G150" s="47">
        <v>4</v>
      </c>
      <c r="H150" s="54" t="s">
        <v>866</v>
      </c>
      <c r="I150" s="55">
        <v>0.81499999999999995</v>
      </c>
      <c r="J150" s="56">
        <v>100.875</v>
      </c>
    </row>
    <row r="151" spans="1:10">
      <c r="A151" s="46" t="s">
        <v>357</v>
      </c>
      <c r="B151" s="45">
        <v>5057</v>
      </c>
      <c r="C151" s="47">
        <v>5</v>
      </c>
      <c r="D151" s="47" t="s">
        <v>704</v>
      </c>
      <c r="E151" s="47">
        <v>42</v>
      </c>
      <c r="F151" s="47" t="s">
        <v>114</v>
      </c>
      <c r="G151" s="47">
        <v>1</v>
      </c>
      <c r="H151" s="54" t="s">
        <v>867</v>
      </c>
      <c r="I151" s="55">
        <v>0.6</v>
      </c>
      <c r="J151" s="56">
        <v>101.7</v>
      </c>
    </row>
    <row r="152" spans="1:10">
      <c r="A152" s="46" t="s">
        <v>358</v>
      </c>
      <c r="B152" s="41">
        <v>5057</v>
      </c>
      <c r="C152" s="47">
        <v>5</v>
      </c>
      <c r="D152" s="47" t="s">
        <v>704</v>
      </c>
      <c r="E152" s="47">
        <v>42</v>
      </c>
      <c r="F152" s="47" t="s">
        <v>114</v>
      </c>
      <c r="G152" s="47">
        <v>2</v>
      </c>
      <c r="H152" s="54" t="s">
        <v>868</v>
      </c>
      <c r="I152" s="55">
        <v>0.84499999999999997</v>
      </c>
      <c r="J152" s="56">
        <v>102.3</v>
      </c>
    </row>
    <row r="153" spans="1:10">
      <c r="A153" s="46" t="s">
        <v>359</v>
      </c>
      <c r="B153" s="41">
        <v>5057</v>
      </c>
      <c r="C153" s="47">
        <v>5</v>
      </c>
      <c r="D153" s="47" t="s">
        <v>704</v>
      </c>
      <c r="E153" s="47">
        <v>42</v>
      </c>
      <c r="F153" s="47" t="s">
        <v>114</v>
      </c>
      <c r="G153" s="47">
        <v>3</v>
      </c>
      <c r="H153" s="54" t="s">
        <v>869</v>
      </c>
      <c r="I153" s="55">
        <v>0.82</v>
      </c>
      <c r="J153" s="56">
        <v>103.145</v>
      </c>
    </row>
    <row r="154" spans="1:10">
      <c r="A154" s="46" t="s">
        <v>641</v>
      </c>
      <c r="B154" s="41">
        <v>5057</v>
      </c>
      <c r="C154" s="47">
        <v>5</v>
      </c>
      <c r="D154" s="47" t="s">
        <v>704</v>
      </c>
      <c r="E154" s="47">
        <v>42</v>
      </c>
      <c r="F154" s="47" t="s">
        <v>114</v>
      </c>
      <c r="G154" s="47">
        <v>4</v>
      </c>
      <c r="H154" s="54" t="s">
        <v>870</v>
      </c>
      <c r="I154" s="55">
        <v>0.94499999999999995</v>
      </c>
      <c r="J154" s="56">
        <v>103.965</v>
      </c>
    </row>
    <row r="155" spans="1:10">
      <c r="A155" s="46" t="s">
        <v>360</v>
      </c>
      <c r="B155" s="41">
        <v>5057</v>
      </c>
      <c r="C155" s="47">
        <v>5</v>
      </c>
      <c r="D155" s="47" t="s">
        <v>704</v>
      </c>
      <c r="E155" s="47">
        <v>43</v>
      </c>
      <c r="F155" s="47" t="s">
        <v>114</v>
      </c>
      <c r="G155" s="47">
        <v>1</v>
      </c>
      <c r="H155" s="54" t="s">
        <v>871</v>
      </c>
      <c r="I155" s="55">
        <v>0.80500000000000005</v>
      </c>
      <c r="J155" s="56">
        <v>104.7</v>
      </c>
    </row>
    <row r="156" spans="1:10">
      <c r="A156" s="46" t="s">
        <v>642</v>
      </c>
      <c r="B156" s="41">
        <v>5057</v>
      </c>
      <c r="C156" s="47">
        <v>5</v>
      </c>
      <c r="D156" s="47" t="s">
        <v>704</v>
      </c>
      <c r="E156" s="47">
        <v>43</v>
      </c>
      <c r="F156" s="47" t="s">
        <v>114</v>
      </c>
      <c r="G156" s="47">
        <v>2</v>
      </c>
      <c r="H156" s="54" t="s">
        <v>872</v>
      </c>
      <c r="I156" s="55">
        <v>0.45500000000000002</v>
      </c>
      <c r="J156" s="56">
        <v>105.505</v>
      </c>
    </row>
    <row r="157" spans="1:10">
      <c r="A157" s="46" t="s">
        <v>643</v>
      </c>
      <c r="B157" s="41">
        <v>5057</v>
      </c>
      <c r="C157" s="47">
        <v>5</v>
      </c>
      <c r="D157" s="47" t="s">
        <v>704</v>
      </c>
      <c r="E157" s="47">
        <v>43</v>
      </c>
      <c r="F157" s="47" t="s">
        <v>114</v>
      </c>
      <c r="G157" s="47">
        <v>3</v>
      </c>
      <c r="H157" s="54" t="s">
        <v>873</v>
      </c>
      <c r="I157" s="55">
        <v>0.77</v>
      </c>
      <c r="J157" s="56">
        <v>105.96</v>
      </c>
    </row>
    <row r="158" spans="1:10">
      <c r="A158" s="46" t="s">
        <v>644</v>
      </c>
      <c r="B158" s="41">
        <v>5057</v>
      </c>
      <c r="C158" s="47">
        <v>5</v>
      </c>
      <c r="D158" s="47" t="s">
        <v>704</v>
      </c>
      <c r="E158" s="47">
        <v>43</v>
      </c>
      <c r="F158" s="47" t="s">
        <v>114</v>
      </c>
      <c r="G158" s="47">
        <v>4</v>
      </c>
      <c r="H158" s="54" t="s">
        <v>874</v>
      </c>
      <c r="I158" s="55">
        <v>0.95</v>
      </c>
      <c r="J158" s="56">
        <v>106.73</v>
      </c>
    </row>
    <row r="159" spans="1:10">
      <c r="A159" s="46" t="s">
        <v>361</v>
      </c>
      <c r="B159" s="45">
        <v>5057</v>
      </c>
      <c r="C159" s="47">
        <v>5</v>
      </c>
      <c r="D159" s="47" t="s">
        <v>704</v>
      </c>
      <c r="E159" s="47">
        <v>44</v>
      </c>
      <c r="F159" s="47" t="s">
        <v>114</v>
      </c>
      <c r="G159" s="47">
        <v>1</v>
      </c>
      <c r="H159" s="54" t="s">
        <v>875</v>
      </c>
      <c r="I159" s="55">
        <v>0.98</v>
      </c>
      <c r="J159" s="56">
        <v>107.7</v>
      </c>
    </row>
    <row r="160" spans="1:10">
      <c r="A160" s="46" t="s">
        <v>876</v>
      </c>
      <c r="B160" s="41">
        <v>5057</v>
      </c>
      <c r="C160" s="47">
        <v>5</v>
      </c>
      <c r="D160" s="47" t="s">
        <v>704</v>
      </c>
      <c r="E160" s="47">
        <v>44</v>
      </c>
      <c r="F160" s="47" t="s">
        <v>114</v>
      </c>
      <c r="G160" s="47">
        <v>2</v>
      </c>
      <c r="H160" s="54" t="s">
        <v>877</v>
      </c>
      <c r="I160" s="55">
        <v>0.79500000000000004</v>
      </c>
      <c r="J160" s="56">
        <v>108.68</v>
      </c>
    </row>
    <row r="161" spans="1:10">
      <c r="A161" s="46" t="s">
        <v>878</v>
      </c>
      <c r="B161" s="41">
        <v>5057</v>
      </c>
      <c r="C161" s="47">
        <v>5</v>
      </c>
      <c r="D161" s="47" t="s">
        <v>704</v>
      </c>
      <c r="E161" s="47">
        <v>44</v>
      </c>
      <c r="F161" s="47" t="s">
        <v>114</v>
      </c>
      <c r="G161" s="47">
        <v>3</v>
      </c>
      <c r="H161" s="54" t="s">
        <v>879</v>
      </c>
      <c r="I161" s="55">
        <v>0.75</v>
      </c>
      <c r="J161" s="56">
        <v>109.47499999999999</v>
      </c>
    </row>
    <row r="162" spans="1:10">
      <c r="A162" s="46" t="s">
        <v>880</v>
      </c>
      <c r="B162" s="41">
        <v>5057</v>
      </c>
      <c r="C162" s="47">
        <v>5</v>
      </c>
      <c r="D162" s="47" t="s">
        <v>704</v>
      </c>
      <c r="E162" s="47">
        <v>44</v>
      </c>
      <c r="F162" s="47" t="s">
        <v>114</v>
      </c>
      <c r="G162" s="47">
        <v>4</v>
      </c>
      <c r="H162" s="54" t="s">
        <v>881</v>
      </c>
      <c r="I162" s="55">
        <v>0.6</v>
      </c>
      <c r="J162" s="56">
        <v>110.22499999999999</v>
      </c>
    </row>
    <row r="163" spans="1:10">
      <c r="A163" s="46" t="s">
        <v>362</v>
      </c>
      <c r="B163" s="45">
        <v>5057</v>
      </c>
      <c r="C163" s="47">
        <v>5</v>
      </c>
      <c r="D163" s="47" t="s">
        <v>704</v>
      </c>
      <c r="E163" s="47">
        <v>45</v>
      </c>
      <c r="F163" s="47" t="s">
        <v>114</v>
      </c>
      <c r="G163" s="47">
        <v>1</v>
      </c>
      <c r="H163" s="54" t="s">
        <v>882</v>
      </c>
      <c r="I163" s="55">
        <v>0.79</v>
      </c>
      <c r="J163" s="56">
        <v>110.7</v>
      </c>
    </row>
    <row r="164" spans="1:10">
      <c r="A164" s="46" t="s">
        <v>363</v>
      </c>
      <c r="B164" s="41">
        <v>5057</v>
      </c>
      <c r="C164" s="47">
        <v>5</v>
      </c>
      <c r="D164" s="47" t="s">
        <v>704</v>
      </c>
      <c r="E164" s="47">
        <v>45</v>
      </c>
      <c r="F164" s="47" t="s">
        <v>114</v>
      </c>
      <c r="G164" s="47">
        <v>2</v>
      </c>
      <c r="H164" s="54" t="s">
        <v>883</v>
      </c>
      <c r="I164" s="55">
        <v>0.86499999999999999</v>
      </c>
      <c r="J164" s="56">
        <v>111.49</v>
      </c>
    </row>
    <row r="165" spans="1:10">
      <c r="A165" s="46" t="s">
        <v>645</v>
      </c>
      <c r="B165" s="41">
        <v>5057</v>
      </c>
      <c r="C165" s="47">
        <v>5</v>
      </c>
      <c r="D165" s="47" t="s">
        <v>704</v>
      </c>
      <c r="E165" s="47">
        <v>45</v>
      </c>
      <c r="F165" s="47" t="s">
        <v>114</v>
      </c>
      <c r="G165" s="47">
        <v>3</v>
      </c>
      <c r="H165" s="54" t="s">
        <v>884</v>
      </c>
      <c r="I165" s="55">
        <v>0.79</v>
      </c>
      <c r="J165" s="56">
        <v>112.355</v>
      </c>
    </row>
    <row r="166" spans="1:10">
      <c r="A166" s="46" t="s">
        <v>646</v>
      </c>
      <c r="B166" s="41">
        <v>5057</v>
      </c>
      <c r="C166" s="47">
        <v>5</v>
      </c>
      <c r="D166" s="47" t="s">
        <v>704</v>
      </c>
      <c r="E166" s="47">
        <v>45</v>
      </c>
      <c r="F166" s="47" t="s">
        <v>114</v>
      </c>
      <c r="G166" s="47">
        <v>4</v>
      </c>
      <c r="H166" s="54" t="s">
        <v>885</v>
      </c>
      <c r="I166" s="55">
        <v>0.59</v>
      </c>
      <c r="J166" s="56">
        <v>113.145</v>
      </c>
    </row>
    <row r="167" spans="1:10">
      <c r="A167" s="46" t="s">
        <v>364</v>
      </c>
      <c r="B167" s="41">
        <v>5057</v>
      </c>
      <c r="C167" s="47">
        <v>5</v>
      </c>
      <c r="D167" s="47" t="s">
        <v>704</v>
      </c>
      <c r="E167" s="47">
        <v>46</v>
      </c>
      <c r="F167" s="47" t="s">
        <v>114</v>
      </c>
      <c r="G167" s="47">
        <v>1</v>
      </c>
      <c r="H167" s="54" t="s">
        <v>886</v>
      </c>
      <c r="I167" s="55">
        <v>0.76500000000000001</v>
      </c>
      <c r="J167" s="56">
        <v>113.7</v>
      </c>
    </row>
    <row r="168" spans="1:10">
      <c r="A168" s="46" t="s">
        <v>365</v>
      </c>
      <c r="B168" s="41">
        <v>5057</v>
      </c>
      <c r="C168" s="47">
        <v>5</v>
      </c>
      <c r="D168" s="47" t="s">
        <v>704</v>
      </c>
      <c r="E168" s="47">
        <v>46</v>
      </c>
      <c r="F168" s="47" t="s">
        <v>114</v>
      </c>
      <c r="G168" s="47">
        <v>2</v>
      </c>
      <c r="H168" s="54" t="s">
        <v>887</v>
      </c>
      <c r="I168" s="55">
        <v>0.78</v>
      </c>
      <c r="J168" s="56">
        <v>114.465</v>
      </c>
    </row>
    <row r="169" spans="1:10">
      <c r="A169" s="46" t="s">
        <v>647</v>
      </c>
      <c r="B169" s="41">
        <v>5057</v>
      </c>
      <c r="C169" s="47">
        <v>5</v>
      </c>
      <c r="D169" s="47" t="s">
        <v>704</v>
      </c>
      <c r="E169" s="47">
        <v>46</v>
      </c>
      <c r="F169" s="47" t="s">
        <v>114</v>
      </c>
      <c r="G169" s="47">
        <v>3</v>
      </c>
      <c r="H169" s="54" t="s">
        <v>888</v>
      </c>
      <c r="I169" s="55">
        <v>0.81499999999999995</v>
      </c>
      <c r="J169" s="56">
        <v>115.245</v>
      </c>
    </row>
    <row r="170" spans="1:10">
      <c r="A170" s="46" t="s">
        <v>648</v>
      </c>
      <c r="B170" s="45">
        <v>5057</v>
      </c>
      <c r="C170" s="47">
        <v>5</v>
      </c>
      <c r="D170" s="47" t="s">
        <v>704</v>
      </c>
      <c r="E170" s="47">
        <v>46</v>
      </c>
      <c r="F170" s="47" t="s">
        <v>114</v>
      </c>
      <c r="G170" s="47">
        <v>4</v>
      </c>
      <c r="H170" s="54" t="s">
        <v>889</v>
      </c>
      <c r="I170" s="55">
        <v>0.77</v>
      </c>
      <c r="J170" s="56">
        <v>116.06</v>
      </c>
    </row>
    <row r="171" spans="1:10">
      <c r="A171" s="46" t="s">
        <v>366</v>
      </c>
      <c r="B171" s="41">
        <v>5057</v>
      </c>
      <c r="C171" s="47">
        <v>5</v>
      </c>
      <c r="D171" s="47" t="s">
        <v>704</v>
      </c>
      <c r="E171" s="47">
        <v>47</v>
      </c>
      <c r="F171" s="47" t="s">
        <v>114</v>
      </c>
      <c r="G171" s="47">
        <v>1</v>
      </c>
      <c r="H171" s="54" t="s">
        <v>890</v>
      </c>
      <c r="I171" s="55">
        <v>0.88500000000000001</v>
      </c>
      <c r="J171" s="56">
        <v>116.7</v>
      </c>
    </row>
    <row r="172" spans="1:10">
      <c r="A172" s="46" t="s">
        <v>367</v>
      </c>
      <c r="B172" s="41">
        <v>5057</v>
      </c>
      <c r="C172" s="47">
        <v>5</v>
      </c>
      <c r="D172" s="47" t="s">
        <v>704</v>
      </c>
      <c r="E172" s="47">
        <v>47</v>
      </c>
      <c r="F172" s="47" t="s">
        <v>114</v>
      </c>
      <c r="G172" s="47">
        <v>2</v>
      </c>
      <c r="H172" s="54" t="s">
        <v>891</v>
      </c>
      <c r="I172" s="55">
        <v>0.81499999999999995</v>
      </c>
      <c r="J172" s="56">
        <v>117.58499999999999</v>
      </c>
    </row>
    <row r="173" spans="1:10">
      <c r="A173" s="46" t="s">
        <v>368</v>
      </c>
      <c r="B173" s="41">
        <v>5057</v>
      </c>
      <c r="C173" s="47">
        <v>5</v>
      </c>
      <c r="D173" s="47" t="s">
        <v>704</v>
      </c>
      <c r="E173" s="47">
        <v>47</v>
      </c>
      <c r="F173" s="47" t="s">
        <v>114</v>
      </c>
      <c r="G173" s="47">
        <v>3</v>
      </c>
      <c r="H173" s="54" t="s">
        <v>892</v>
      </c>
      <c r="I173" s="55">
        <v>0.64</v>
      </c>
      <c r="J173" s="56">
        <v>118.4</v>
      </c>
    </row>
    <row r="174" spans="1:10">
      <c r="A174" s="46" t="s">
        <v>369</v>
      </c>
      <c r="B174" s="41">
        <v>5057</v>
      </c>
      <c r="C174" s="47">
        <v>5</v>
      </c>
      <c r="D174" s="47" t="s">
        <v>704</v>
      </c>
      <c r="E174" s="47">
        <v>47</v>
      </c>
      <c r="F174" s="47" t="s">
        <v>114</v>
      </c>
      <c r="G174" s="47">
        <v>4</v>
      </c>
      <c r="H174" s="54" t="s">
        <v>893</v>
      </c>
      <c r="I174" s="55">
        <v>0.76</v>
      </c>
      <c r="J174" s="56">
        <v>119.04</v>
      </c>
    </row>
    <row r="175" spans="1:10">
      <c r="A175" s="46" t="s">
        <v>370</v>
      </c>
      <c r="B175" s="41">
        <v>5057</v>
      </c>
      <c r="C175" s="47">
        <v>5</v>
      </c>
      <c r="D175" s="47" t="s">
        <v>704</v>
      </c>
      <c r="E175" s="47">
        <v>48</v>
      </c>
      <c r="F175" s="47" t="s">
        <v>114</v>
      </c>
      <c r="G175" s="47">
        <v>1</v>
      </c>
      <c r="H175" s="54" t="s">
        <v>894</v>
      </c>
      <c r="I175" s="55">
        <v>0.87</v>
      </c>
      <c r="J175" s="56">
        <v>119.7</v>
      </c>
    </row>
    <row r="176" spans="1:10">
      <c r="A176" s="46" t="s">
        <v>371</v>
      </c>
      <c r="B176" s="41">
        <v>5057</v>
      </c>
      <c r="C176" s="47">
        <v>5</v>
      </c>
      <c r="D176" s="47" t="s">
        <v>704</v>
      </c>
      <c r="E176" s="47">
        <v>48</v>
      </c>
      <c r="F176" s="47" t="s">
        <v>114</v>
      </c>
      <c r="G176" s="47">
        <v>2</v>
      </c>
      <c r="H176" s="54" t="s">
        <v>895</v>
      </c>
      <c r="I176" s="55">
        <v>0.59499999999999997</v>
      </c>
      <c r="J176" s="56">
        <v>120.57</v>
      </c>
    </row>
    <row r="177" spans="1:10">
      <c r="A177" s="46" t="s">
        <v>649</v>
      </c>
      <c r="B177" s="41">
        <v>5057</v>
      </c>
      <c r="C177" s="47">
        <v>5</v>
      </c>
      <c r="D177" s="47" t="s">
        <v>704</v>
      </c>
      <c r="E177" s="47">
        <v>48</v>
      </c>
      <c r="F177" s="47" t="s">
        <v>114</v>
      </c>
      <c r="G177" s="47">
        <v>3</v>
      </c>
      <c r="H177" s="54" t="s">
        <v>896</v>
      </c>
      <c r="I177" s="55">
        <v>0.77500000000000002</v>
      </c>
      <c r="J177" s="56">
        <v>121.16500000000001</v>
      </c>
    </row>
    <row r="178" spans="1:10">
      <c r="A178" s="46" t="s">
        <v>897</v>
      </c>
      <c r="B178" s="41">
        <v>5057</v>
      </c>
      <c r="C178" s="47">
        <v>5</v>
      </c>
      <c r="D178" s="47" t="s">
        <v>704</v>
      </c>
      <c r="E178" s="47">
        <v>48</v>
      </c>
      <c r="F178" s="47" t="s">
        <v>114</v>
      </c>
      <c r="G178" s="47">
        <v>4</v>
      </c>
      <c r="H178" s="54" t="s">
        <v>898</v>
      </c>
      <c r="I178" s="55">
        <v>0.91500000000000004</v>
      </c>
      <c r="J178" s="56">
        <v>121.94</v>
      </c>
    </row>
    <row r="179" spans="1:10">
      <c r="A179" s="46" t="s">
        <v>372</v>
      </c>
      <c r="B179" s="41">
        <v>5057</v>
      </c>
      <c r="C179" s="47">
        <v>5</v>
      </c>
      <c r="D179" s="47" t="s">
        <v>704</v>
      </c>
      <c r="E179" s="47">
        <v>49</v>
      </c>
      <c r="F179" s="47" t="s">
        <v>114</v>
      </c>
      <c r="G179" s="47">
        <v>1</v>
      </c>
      <c r="H179" s="54" t="s">
        <v>899</v>
      </c>
      <c r="I179" s="55">
        <v>0.79500000000000004</v>
      </c>
      <c r="J179" s="56">
        <v>122.7</v>
      </c>
    </row>
    <row r="180" spans="1:10">
      <c r="A180" s="46" t="s">
        <v>373</v>
      </c>
      <c r="B180" s="41">
        <v>5057</v>
      </c>
      <c r="C180" s="47">
        <v>5</v>
      </c>
      <c r="D180" s="47" t="s">
        <v>704</v>
      </c>
      <c r="E180" s="47">
        <v>49</v>
      </c>
      <c r="F180" s="47" t="s">
        <v>114</v>
      </c>
      <c r="G180" s="47">
        <v>2</v>
      </c>
      <c r="H180" s="54" t="s">
        <v>900</v>
      </c>
      <c r="I180" s="55">
        <v>0.98</v>
      </c>
      <c r="J180" s="56">
        <v>123.495</v>
      </c>
    </row>
    <row r="181" spans="1:10">
      <c r="A181" s="46" t="s">
        <v>901</v>
      </c>
      <c r="B181" s="41">
        <v>5057</v>
      </c>
      <c r="C181" s="47">
        <v>5</v>
      </c>
      <c r="D181" s="47" t="s">
        <v>704</v>
      </c>
      <c r="E181" s="47">
        <v>49</v>
      </c>
      <c r="F181" s="47" t="s">
        <v>114</v>
      </c>
      <c r="G181" s="47">
        <v>3</v>
      </c>
      <c r="H181" s="54" t="s">
        <v>902</v>
      </c>
      <c r="I181" s="55">
        <v>0.6</v>
      </c>
      <c r="J181" s="56">
        <v>124.47499999999999</v>
      </c>
    </row>
    <row r="182" spans="1:10">
      <c r="A182" s="46" t="s">
        <v>903</v>
      </c>
      <c r="B182" s="41">
        <v>5057</v>
      </c>
      <c r="C182" s="47">
        <v>5</v>
      </c>
      <c r="D182" s="47" t="s">
        <v>704</v>
      </c>
      <c r="E182" s="47">
        <v>49</v>
      </c>
      <c r="F182" s="47" t="s">
        <v>114</v>
      </c>
      <c r="G182" s="47">
        <v>4</v>
      </c>
      <c r="H182" s="54" t="s">
        <v>904</v>
      </c>
      <c r="I182" s="55">
        <v>0.76500000000000001</v>
      </c>
      <c r="J182" s="56">
        <v>125.075</v>
      </c>
    </row>
    <row r="183" spans="1:10">
      <c r="A183" s="46" t="s">
        <v>374</v>
      </c>
      <c r="B183" s="45">
        <v>5057</v>
      </c>
      <c r="C183" s="47">
        <v>5</v>
      </c>
      <c r="D183" s="47" t="s">
        <v>704</v>
      </c>
      <c r="E183" s="47">
        <v>50</v>
      </c>
      <c r="F183" s="47" t="s">
        <v>114</v>
      </c>
      <c r="G183" s="47">
        <v>1</v>
      </c>
      <c r="H183" s="54" t="s">
        <v>905</v>
      </c>
      <c r="I183" s="55">
        <v>0.92500000000000004</v>
      </c>
      <c r="J183" s="56">
        <v>125.7</v>
      </c>
    </row>
    <row r="184" spans="1:10">
      <c r="A184" s="46" t="s">
        <v>375</v>
      </c>
      <c r="B184" s="41">
        <v>5057</v>
      </c>
      <c r="C184" s="47">
        <v>5</v>
      </c>
      <c r="D184" s="47" t="s">
        <v>704</v>
      </c>
      <c r="E184" s="47">
        <v>50</v>
      </c>
      <c r="F184" s="47" t="s">
        <v>114</v>
      </c>
      <c r="G184" s="47">
        <v>2</v>
      </c>
      <c r="H184" s="54" t="s">
        <v>906</v>
      </c>
      <c r="I184" s="55">
        <v>0.78500000000000003</v>
      </c>
      <c r="J184" s="56">
        <v>126.625</v>
      </c>
    </row>
    <row r="185" spans="1:10">
      <c r="A185" s="46" t="s">
        <v>376</v>
      </c>
      <c r="B185" s="41">
        <v>5057</v>
      </c>
      <c r="C185" s="47">
        <v>5</v>
      </c>
      <c r="D185" s="47" t="s">
        <v>704</v>
      </c>
      <c r="E185" s="47">
        <v>50</v>
      </c>
      <c r="F185" s="47" t="s">
        <v>114</v>
      </c>
      <c r="G185" s="47">
        <v>3</v>
      </c>
      <c r="H185" s="54" t="s">
        <v>907</v>
      </c>
      <c r="I185" s="55">
        <v>0.74</v>
      </c>
      <c r="J185" s="56">
        <v>127.41</v>
      </c>
    </row>
    <row r="186" spans="1:10">
      <c r="A186" s="46" t="s">
        <v>650</v>
      </c>
      <c r="B186" s="41">
        <v>5057</v>
      </c>
      <c r="C186" s="47">
        <v>5</v>
      </c>
      <c r="D186" s="47" t="s">
        <v>704</v>
      </c>
      <c r="E186" s="47">
        <v>50</v>
      </c>
      <c r="F186" s="47" t="s">
        <v>114</v>
      </c>
      <c r="G186" s="47">
        <v>4</v>
      </c>
      <c r="H186" s="54" t="s">
        <v>908</v>
      </c>
      <c r="I186" s="55">
        <v>0.61</v>
      </c>
      <c r="J186" s="56">
        <v>128.15</v>
      </c>
    </row>
    <row r="187" spans="1:10">
      <c r="A187" s="46" t="s">
        <v>377</v>
      </c>
      <c r="B187" s="41">
        <v>5057</v>
      </c>
      <c r="C187" s="47">
        <v>5</v>
      </c>
      <c r="D187" s="47" t="s">
        <v>704</v>
      </c>
      <c r="E187" s="47">
        <v>51</v>
      </c>
      <c r="F187" s="47" t="s">
        <v>114</v>
      </c>
      <c r="G187" s="47">
        <v>1</v>
      </c>
      <c r="H187" s="54" t="s">
        <v>909</v>
      </c>
      <c r="I187" s="55">
        <v>0.85</v>
      </c>
      <c r="J187" s="56">
        <v>128.69999999999999</v>
      </c>
    </row>
    <row r="188" spans="1:10">
      <c r="A188" s="46" t="s">
        <v>378</v>
      </c>
      <c r="B188" s="41">
        <v>5057</v>
      </c>
      <c r="C188" s="47">
        <v>5</v>
      </c>
      <c r="D188" s="47" t="s">
        <v>704</v>
      </c>
      <c r="E188" s="47">
        <v>51</v>
      </c>
      <c r="F188" s="47" t="s">
        <v>114</v>
      </c>
      <c r="G188" s="47">
        <v>2</v>
      </c>
      <c r="H188" s="54" t="s">
        <v>910</v>
      </c>
      <c r="I188" s="55">
        <v>0.90500000000000003</v>
      </c>
      <c r="J188" s="56">
        <v>129.55000000000001</v>
      </c>
    </row>
    <row r="189" spans="1:10">
      <c r="A189" s="46" t="s">
        <v>651</v>
      </c>
      <c r="B189" s="41">
        <v>5057</v>
      </c>
      <c r="C189" s="47">
        <v>5</v>
      </c>
      <c r="D189" s="47" t="s">
        <v>704</v>
      </c>
      <c r="E189" s="47">
        <v>51</v>
      </c>
      <c r="F189" s="47" t="s">
        <v>114</v>
      </c>
      <c r="G189" s="47">
        <v>3</v>
      </c>
      <c r="H189" s="54" t="s">
        <v>911</v>
      </c>
      <c r="I189" s="55">
        <v>0.55000000000000004</v>
      </c>
      <c r="J189" s="56">
        <v>130.45500000000001</v>
      </c>
    </row>
    <row r="190" spans="1:10">
      <c r="A190" s="46" t="s">
        <v>652</v>
      </c>
      <c r="B190" s="41">
        <v>5057</v>
      </c>
      <c r="C190" s="47">
        <v>5</v>
      </c>
      <c r="D190" s="47" t="s">
        <v>704</v>
      </c>
      <c r="E190" s="47">
        <v>51</v>
      </c>
      <c r="F190" s="47" t="s">
        <v>114</v>
      </c>
      <c r="G190" s="47">
        <v>4</v>
      </c>
      <c r="H190" s="54" t="s">
        <v>912</v>
      </c>
      <c r="I190" s="55">
        <v>0.64</v>
      </c>
      <c r="J190" s="56">
        <v>131.005</v>
      </c>
    </row>
    <row r="191" spans="1:10">
      <c r="A191" s="46" t="s">
        <v>379</v>
      </c>
      <c r="B191" s="41">
        <v>5057</v>
      </c>
      <c r="C191" s="47">
        <v>5</v>
      </c>
      <c r="D191" s="47" t="s">
        <v>704</v>
      </c>
      <c r="E191" s="47">
        <v>52</v>
      </c>
      <c r="F191" s="47" t="s">
        <v>114</v>
      </c>
      <c r="G191" s="47">
        <v>1</v>
      </c>
      <c r="H191" s="54" t="s">
        <v>913</v>
      </c>
      <c r="I191" s="55">
        <v>0.85</v>
      </c>
      <c r="J191" s="56">
        <v>131.69999999999999</v>
      </c>
    </row>
    <row r="192" spans="1:10">
      <c r="A192" s="46" t="s">
        <v>380</v>
      </c>
      <c r="B192" s="41">
        <v>5057</v>
      </c>
      <c r="C192" s="47">
        <v>5</v>
      </c>
      <c r="D192" s="47" t="s">
        <v>704</v>
      </c>
      <c r="E192" s="47">
        <v>52</v>
      </c>
      <c r="F192" s="47" t="s">
        <v>114</v>
      </c>
      <c r="G192" s="47">
        <v>2</v>
      </c>
      <c r="H192" s="54" t="s">
        <v>914</v>
      </c>
      <c r="I192" s="55">
        <v>0.88500000000000001</v>
      </c>
      <c r="J192" s="56">
        <v>132.55000000000001</v>
      </c>
    </row>
    <row r="193" spans="1:10">
      <c r="A193" s="46" t="s">
        <v>381</v>
      </c>
      <c r="B193" s="41">
        <v>5057</v>
      </c>
      <c r="C193" s="47">
        <v>5</v>
      </c>
      <c r="D193" s="47" t="s">
        <v>704</v>
      </c>
      <c r="E193" s="47">
        <v>52</v>
      </c>
      <c r="F193" s="47" t="s">
        <v>114</v>
      </c>
      <c r="G193" s="47">
        <v>3</v>
      </c>
      <c r="H193" s="54" t="s">
        <v>915</v>
      </c>
      <c r="I193" s="55">
        <v>0.65</v>
      </c>
      <c r="J193" s="56">
        <v>133.435</v>
      </c>
    </row>
    <row r="194" spans="1:10">
      <c r="A194" s="46" t="s">
        <v>382</v>
      </c>
      <c r="B194" s="41">
        <v>5057</v>
      </c>
      <c r="C194" s="47">
        <v>5</v>
      </c>
      <c r="D194" s="47" t="s">
        <v>704</v>
      </c>
      <c r="E194" s="47">
        <v>52</v>
      </c>
      <c r="F194" s="47" t="s">
        <v>114</v>
      </c>
      <c r="G194" s="47">
        <v>4</v>
      </c>
      <c r="H194" s="54" t="s">
        <v>916</v>
      </c>
      <c r="I194" s="55">
        <v>0.82499999999999996</v>
      </c>
      <c r="J194" s="56">
        <v>134.08500000000001</v>
      </c>
    </row>
    <row r="195" spans="1:10">
      <c r="A195" s="46" t="s">
        <v>383</v>
      </c>
      <c r="B195" s="45">
        <v>5057</v>
      </c>
      <c r="C195" s="47">
        <v>5</v>
      </c>
      <c r="D195" s="47" t="s">
        <v>704</v>
      </c>
      <c r="E195" s="47">
        <v>53</v>
      </c>
      <c r="F195" s="47" t="s">
        <v>114</v>
      </c>
      <c r="G195" s="47">
        <v>1</v>
      </c>
      <c r="H195" s="54" t="s">
        <v>917</v>
      </c>
      <c r="I195" s="55">
        <v>0.75</v>
      </c>
      <c r="J195" s="56">
        <v>134.69999999999999</v>
      </c>
    </row>
    <row r="196" spans="1:10">
      <c r="A196" s="46" t="s">
        <v>384</v>
      </c>
      <c r="B196" s="45">
        <v>5057</v>
      </c>
      <c r="C196" s="47">
        <v>5</v>
      </c>
      <c r="D196" s="47" t="s">
        <v>704</v>
      </c>
      <c r="E196" s="47">
        <v>53</v>
      </c>
      <c r="F196" s="47" t="s">
        <v>114</v>
      </c>
      <c r="G196" s="47">
        <v>2</v>
      </c>
      <c r="H196" s="54" t="s">
        <v>918</v>
      </c>
      <c r="I196" s="55">
        <v>0.83</v>
      </c>
      <c r="J196" s="56">
        <v>135.44999999999999</v>
      </c>
    </row>
    <row r="197" spans="1:10">
      <c r="A197" s="46" t="s">
        <v>385</v>
      </c>
      <c r="B197" s="41">
        <v>5057</v>
      </c>
      <c r="C197" s="47">
        <v>5</v>
      </c>
      <c r="D197" s="47" t="s">
        <v>704</v>
      </c>
      <c r="E197" s="47">
        <v>53</v>
      </c>
      <c r="F197" s="47" t="s">
        <v>114</v>
      </c>
      <c r="G197" s="47">
        <v>3</v>
      </c>
      <c r="H197" s="54" t="s">
        <v>919</v>
      </c>
      <c r="I197" s="55">
        <v>0.82499999999999996</v>
      </c>
      <c r="J197" s="56">
        <v>136.28</v>
      </c>
    </row>
    <row r="198" spans="1:10">
      <c r="A198" s="46" t="s">
        <v>386</v>
      </c>
      <c r="B198" s="45">
        <v>5057</v>
      </c>
      <c r="C198" s="47">
        <v>5</v>
      </c>
      <c r="D198" s="47" t="s">
        <v>704</v>
      </c>
      <c r="E198" s="47">
        <v>53</v>
      </c>
      <c r="F198" s="47" t="s">
        <v>114</v>
      </c>
      <c r="G198" s="47">
        <v>4</v>
      </c>
      <c r="H198" s="54" t="s">
        <v>920</v>
      </c>
      <c r="I198" s="55">
        <v>0.84499999999999997</v>
      </c>
      <c r="J198" s="56">
        <v>137.10499999999999</v>
      </c>
    </row>
    <row r="199" spans="1:10">
      <c r="A199" s="46" t="s">
        <v>387</v>
      </c>
      <c r="B199" s="41">
        <v>5057</v>
      </c>
      <c r="C199" s="47">
        <v>5</v>
      </c>
      <c r="D199" s="47" t="s">
        <v>704</v>
      </c>
      <c r="E199" s="47">
        <v>54</v>
      </c>
      <c r="F199" s="47" t="s">
        <v>114</v>
      </c>
      <c r="G199" s="47">
        <v>1</v>
      </c>
      <c r="H199" s="54" t="s">
        <v>921</v>
      </c>
      <c r="I199" s="55">
        <v>0.66</v>
      </c>
      <c r="J199" s="56">
        <v>137.69999999999999</v>
      </c>
    </row>
    <row r="200" spans="1:10">
      <c r="A200" s="46" t="s">
        <v>388</v>
      </c>
      <c r="B200" s="41">
        <v>5057</v>
      </c>
      <c r="C200" s="47">
        <v>5</v>
      </c>
      <c r="D200" s="47" t="s">
        <v>704</v>
      </c>
      <c r="E200" s="47">
        <v>54</v>
      </c>
      <c r="F200" s="47" t="s">
        <v>114</v>
      </c>
      <c r="G200" s="47">
        <v>2</v>
      </c>
      <c r="H200" s="54" t="s">
        <v>922</v>
      </c>
      <c r="I200" s="55">
        <v>0.80500000000000005</v>
      </c>
      <c r="J200" s="56">
        <v>138.36000000000001</v>
      </c>
    </row>
    <row r="201" spans="1:10">
      <c r="A201" s="46" t="s">
        <v>389</v>
      </c>
      <c r="B201" s="41">
        <v>5057</v>
      </c>
      <c r="C201" s="47">
        <v>5</v>
      </c>
      <c r="D201" s="47" t="s">
        <v>704</v>
      </c>
      <c r="E201" s="47">
        <v>54</v>
      </c>
      <c r="F201" s="47" t="s">
        <v>114</v>
      </c>
      <c r="G201" s="47">
        <v>3</v>
      </c>
      <c r="H201" s="54" t="s">
        <v>923</v>
      </c>
      <c r="I201" s="55">
        <v>0.67500000000000004</v>
      </c>
      <c r="J201" s="56">
        <v>139.16499999999999</v>
      </c>
    </row>
    <row r="202" spans="1:10">
      <c r="A202" s="46" t="s">
        <v>390</v>
      </c>
      <c r="B202" s="41">
        <v>5057</v>
      </c>
      <c r="C202" s="47">
        <v>5</v>
      </c>
      <c r="D202" s="47" t="s">
        <v>704</v>
      </c>
      <c r="E202" s="47">
        <v>54</v>
      </c>
      <c r="F202" s="47" t="s">
        <v>114</v>
      </c>
      <c r="G202" s="47">
        <v>4</v>
      </c>
      <c r="H202" s="54" t="s">
        <v>924</v>
      </c>
      <c r="I202" s="55">
        <v>0.91</v>
      </c>
      <c r="J202" s="56">
        <v>139.84</v>
      </c>
    </row>
    <row r="203" spans="1:10">
      <c r="A203" s="46" t="s">
        <v>391</v>
      </c>
      <c r="B203" s="41">
        <v>5057</v>
      </c>
      <c r="C203" s="47">
        <v>5</v>
      </c>
      <c r="D203" s="47" t="s">
        <v>704</v>
      </c>
      <c r="E203" s="47">
        <v>55</v>
      </c>
      <c r="F203" s="47" t="s">
        <v>114</v>
      </c>
      <c r="G203" s="47">
        <v>1</v>
      </c>
      <c r="H203" s="54" t="s">
        <v>925</v>
      </c>
      <c r="I203" s="55">
        <v>0.87</v>
      </c>
      <c r="J203" s="56">
        <v>140.69999999999999</v>
      </c>
    </row>
    <row r="204" spans="1:10">
      <c r="A204" s="46" t="s">
        <v>392</v>
      </c>
      <c r="B204" s="41">
        <v>5057</v>
      </c>
      <c r="C204" s="47">
        <v>5</v>
      </c>
      <c r="D204" s="47" t="s">
        <v>704</v>
      </c>
      <c r="E204" s="47">
        <v>55</v>
      </c>
      <c r="F204" s="47" t="s">
        <v>114</v>
      </c>
      <c r="G204" s="47">
        <v>2</v>
      </c>
      <c r="H204" s="54" t="s">
        <v>926</v>
      </c>
      <c r="I204" s="55">
        <v>0.75</v>
      </c>
      <c r="J204" s="56">
        <v>141.57</v>
      </c>
    </row>
    <row r="205" spans="1:10">
      <c r="A205" s="46" t="s">
        <v>393</v>
      </c>
      <c r="B205" s="41">
        <v>5057</v>
      </c>
      <c r="C205" s="47">
        <v>5</v>
      </c>
      <c r="D205" s="47" t="s">
        <v>704</v>
      </c>
      <c r="E205" s="47">
        <v>55</v>
      </c>
      <c r="F205" s="47" t="s">
        <v>114</v>
      </c>
      <c r="G205" s="47">
        <v>3</v>
      </c>
      <c r="H205" s="54" t="s">
        <v>927</v>
      </c>
      <c r="I205" s="55">
        <v>0.70499999999999996</v>
      </c>
      <c r="J205" s="56">
        <v>142.32</v>
      </c>
    </row>
    <row r="206" spans="1:10">
      <c r="A206" s="46" t="s">
        <v>928</v>
      </c>
      <c r="B206" s="41">
        <v>5057</v>
      </c>
      <c r="C206" s="47">
        <v>5</v>
      </c>
      <c r="D206" s="47" t="s">
        <v>704</v>
      </c>
      <c r="E206" s="47">
        <v>55</v>
      </c>
      <c r="F206" s="47" t="s">
        <v>114</v>
      </c>
      <c r="G206" s="47">
        <v>4</v>
      </c>
      <c r="H206" s="54" t="s">
        <v>929</v>
      </c>
      <c r="I206" s="55">
        <v>0.75</v>
      </c>
      <c r="J206" s="56">
        <v>143.02500000000001</v>
      </c>
    </row>
    <row r="207" spans="1:10">
      <c r="A207" s="46" t="s">
        <v>394</v>
      </c>
      <c r="B207" s="41">
        <v>5057</v>
      </c>
      <c r="C207" s="47">
        <v>5</v>
      </c>
      <c r="D207" s="47" t="s">
        <v>704</v>
      </c>
      <c r="E207" s="47">
        <v>56</v>
      </c>
      <c r="F207" s="47" t="s">
        <v>114</v>
      </c>
      <c r="G207" s="47">
        <v>1</v>
      </c>
      <c r="H207" s="54" t="s">
        <v>930</v>
      </c>
      <c r="I207" s="55">
        <v>0.61</v>
      </c>
      <c r="J207" s="56">
        <v>143.69999999999999</v>
      </c>
    </row>
    <row r="208" spans="1:10">
      <c r="A208" s="46" t="s">
        <v>931</v>
      </c>
      <c r="B208" s="41">
        <v>5057</v>
      </c>
      <c r="C208" s="47">
        <v>5</v>
      </c>
      <c r="D208" s="47" t="s">
        <v>704</v>
      </c>
      <c r="E208" s="47">
        <v>56</v>
      </c>
      <c r="F208" s="47" t="s">
        <v>114</v>
      </c>
      <c r="G208" s="47">
        <v>2</v>
      </c>
      <c r="H208" s="54" t="s">
        <v>932</v>
      </c>
      <c r="I208" s="55">
        <v>0.67500000000000004</v>
      </c>
      <c r="J208" s="56">
        <v>144.31</v>
      </c>
    </row>
    <row r="209" spans="1:10">
      <c r="A209" s="46" t="s">
        <v>933</v>
      </c>
      <c r="B209" s="41">
        <v>5057</v>
      </c>
      <c r="C209" s="47">
        <v>5</v>
      </c>
      <c r="D209" s="47" t="s">
        <v>704</v>
      </c>
      <c r="E209" s="47">
        <v>56</v>
      </c>
      <c r="F209" s="47" t="s">
        <v>114</v>
      </c>
      <c r="G209" s="47">
        <v>3</v>
      </c>
      <c r="H209" s="54" t="s">
        <v>934</v>
      </c>
      <c r="I209" s="55">
        <v>0.91</v>
      </c>
      <c r="J209" s="56">
        <v>144.98500000000001</v>
      </c>
    </row>
    <row r="210" spans="1:10">
      <c r="A210" s="46" t="s">
        <v>935</v>
      </c>
      <c r="B210" s="45">
        <v>5057</v>
      </c>
      <c r="C210" s="47">
        <v>5</v>
      </c>
      <c r="D210" s="47" t="s">
        <v>704</v>
      </c>
      <c r="E210" s="47">
        <v>56</v>
      </c>
      <c r="F210" s="47" t="s">
        <v>114</v>
      </c>
      <c r="G210" s="47">
        <v>4</v>
      </c>
      <c r="H210" s="54" t="s">
        <v>936</v>
      </c>
      <c r="I210" s="55">
        <v>0.96499999999999997</v>
      </c>
      <c r="J210" s="56">
        <v>145.89500000000001</v>
      </c>
    </row>
    <row r="211" spans="1:10">
      <c r="A211" s="46" t="s">
        <v>395</v>
      </c>
      <c r="B211" s="45">
        <v>5057</v>
      </c>
      <c r="C211" s="47">
        <v>5</v>
      </c>
      <c r="D211" s="47" t="s">
        <v>704</v>
      </c>
      <c r="E211" s="47">
        <v>57</v>
      </c>
      <c r="F211" s="47" t="s">
        <v>114</v>
      </c>
      <c r="G211" s="47">
        <v>1</v>
      </c>
      <c r="H211" s="54" t="s">
        <v>937</v>
      </c>
      <c r="I211" s="55">
        <v>0.99</v>
      </c>
      <c r="J211" s="56">
        <v>146.69999999999999</v>
      </c>
    </row>
    <row r="212" spans="1:10">
      <c r="A212" s="46" t="s">
        <v>396</v>
      </c>
      <c r="B212" s="41">
        <v>5057</v>
      </c>
      <c r="C212" s="47">
        <v>5</v>
      </c>
      <c r="D212" s="47" t="s">
        <v>704</v>
      </c>
      <c r="E212" s="47">
        <v>57</v>
      </c>
      <c r="F212" s="47" t="s">
        <v>114</v>
      </c>
      <c r="G212" s="47">
        <v>2</v>
      </c>
      <c r="H212" s="54" t="s">
        <v>938</v>
      </c>
      <c r="I212" s="55">
        <v>0.84</v>
      </c>
      <c r="J212" s="56">
        <v>147.69</v>
      </c>
    </row>
    <row r="213" spans="1:10">
      <c r="A213" s="46" t="s">
        <v>397</v>
      </c>
      <c r="B213" s="45">
        <v>5057</v>
      </c>
      <c r="C213" s="47">
        <v>5</v>
      </c>
      <c r="D213" s="47" t="s">
        <v>704</v>
      </c>
      <c r="E213" s="47">
        <v>57</v>
      </c>
      <c r="F213" s="47" t="s">
        <v>114</v>
      </c>
      <c r="G213" s="47">
        <v>3</v>
      </c>
      <c r="H213" s="54" t="s">
        <v>939</v>
      </c>
      <c r="I213" s="55">
        <v>0.51</v>
      </c>
      <c r="J213" s="56">
        <v>148.53</v>
      </c>
    </row>
    <row r="214" spans="1:10">
      <c r="A214" s="46" t="s">
        <v>398</v>
      </c>
      <c r="B214" s="41">
        <v>5057</v>
      </c>
      <c r="C214" s="47">
        <v>5</v>
      </c>
      <c r="D214" s="47" t="s">
        <v>704</v>
      </c>
      <c r="E214" s="47">
        <v>57</v>
      </c>
      <c r="F214" s="47" t="s">
        <v>114</v>
      </c>
      <c r="G214" s="47">
        <v>4</v>
      </c>
      <c r="H214" s="54" t="s">
        <v>940</v>
      </c>
      <c r="I214" s="55">
        <v>0.71</v>
      </c>
      <c r="J214" s="56">
        <v>149.04</v>
      </c>
    </row>
    <row r="215" spans="1:10">
      <c r="A215" s="46" t="s">
        <v>399</v>
      </c>
      <c r="B215" s="41">
        <v>5057</v>
      </c>
      <c r="C215" s="47">
        <v>5</v>
      </c>
      <c r="D215" s="47" t="s">
        <v>704</v>
      </c>
      <c r="E215" s="47">
        <v>58</v>
      </c>
      <c r="F215" s="47" t="s">
        <v>114</v>
      </c>
      <c r="G215" s="47">
        <v>1</v>
      </c>
      <c r="H215" s="54" t="s">
        <v>941</v>
      </c>
      <c r="I215" s="55">
        <v>0.88</v>
      </c>
      <c r="J215" s="56">
        <v>149.69999999999999</v>
      </c>
    </row>
    <row r="216" spans="1:10">
      <c r="A216" s="46" t="s">
        <v>400</v>
      </c>
      <c r="B216" s="41">
        <v>5057</v>
      </c>
      <c r="C216" s="47">
        <v>5</v>
      </c>
      <c r="D216" s="47" t="s">
        <v>704</v>
      </c>
      <c r="E216" s="47">
        <v>58</v>
      </c>
      <c r="F216" s="47" t="s">
        <v>114</v>
      </c>
      <c r="G216" s="47">
        <v>2</v>
      </c>
      <c r="H216" s="54" t="s">
        <v>942</v>
      </c>
      <c r="I216" s="55">
        <v>0.83499999999999996</v>
      </c>
      <c r="J216" s="56">
        <v>150.58000000000001</v>
      </c>
    </row>
    <row r="217" spans="1:10">
      <c r="A217" s="46" t="s">
        <v>401</v>
      </c>
      <c r="B217" s="45">
        <v>5057</v>
      </c>
      <c r="C217" s="47">
        <v>5</v>
      </c>
      <c r="D217" s="47" t="s">
        <v>704</v>
      </c>
      <c r="E217" s="47">
        <v>58</v>
      </c>
      <c r="F217" s="47" t="s">
        <v>114</v>
      </c>
      <c r="G217" s="47">
        <v>3</v>
      </c>
      <c r="H217" s="54" t="s">
        <v>943</v>
      </c>
      <c r="I217" s="55">
        <v>0.90500000000000003</v>
      </c>
      <c r="J217" s="56">
        <v>151.41499999999999</v>
      </c>
    </row>
    <row r="218" spans="1:10">
      <c r="A218" s="46" t="s">
        <v>402</v>
      </c>
      <c r="B218" s="41">
        <v>5057</v>
      </c>
      <c r="C218" s="47">
        <v>5</v>
      </c>
      <c r="D218" s="47" t="s">
        <v>704</v>
      </c>
      <c r="E218" s="47">
        <v>58</v>
      </c>
      <c r="F218" s="47" t="s">
        <v>114</v>
      </c>
      <c r="G218" s="47">
        <v>4</v>
      </c>
      <c r="H218" s="54" t="s">
        <v>944</v>
      </c>
      <c r="I218" s="55">
        <v>0.48</v>
      </c>
      <c r="J218" s="56">
        <v>152.32</v>
      </c>
    </row>
    <row r="219" spans="1:10">
      <c r="A219" s="46" t="s">
        <v>403</v>
      </c>
      <c r="B219" s="41">
        <v>5057</v>
      </c>
      <c r="C219" s="47">
        <v>5</v>
      </c>
      <c r="D219" s="47" t="s">
        <v>704</v>
      </c>
      <c r="E219" s="47">
        <v>59</v>
      </c>
      <c r="F219" s="47" t="s">
        <v>114</v>
      </c>
      <c r="G219" s="47">
        <v>1</v>
      </c>
      <c r="H219" s="54" t="s">
        <v>945</v>
      </c>
      <c r="I219" s="55">
        <v>0.9</v>
      </c>
      <c r="J219" s="56">
        <v>152.69999999999999</v>
      </c>
    </row>
    <row r="220" spans="1:10">
      <c r="A220" s="46" t="s">
        <v>404</v>
      </c>
      <c r="B220" s="41">
        <v>5057</v>
      </c>
      <c r="C220" s="47">
        <v>5</v>
      </c>
      <c r="D220" s="47" t="s">
        <v>704</v>
      </c>
      <c r="E220" s="47">
        <v>59</v>
      </c>
      <c r="F220" s="47" t="s">
        <v>114</v>
      </c>
      <c r="G220" s="47">
        <v>2</v>
      </c>
      <c r="H220" s="54" t="s">
        <v>946</v>
      </c>
      <c r="I220" s="55">
        <v>0.65</v>
      </c>
      <c r="J220" s="56">
        <v>153.6</v>
      </c>
    </row>
    <row r="221" spans="1:10">
      <c r="A221" s="46" t="s">
        <v>405</v>
      </c>
      <c r="B221" s="45">
        <v>5057</v>
      </c>
      <c r="C221" s="47">
        <v>5</v>
      </c>
      <c r="D221" s="47" t="s">
        <v>704</v>
      </c>
      <c r="E221" s="47">
        <v>59</v>
      </c>
      <c r="F221" s="47" t="s">
        <v>114</v>
      </c>
      <c r="G221" s="47">
        <v>3</v>
      </c>
      <c r="H221" s="54" t="s">
        <v>947</v>
      </c>
      <c r="I221" s="55">
        <v>0.73499999999999999</v>
      </c>
      <c r="J221" s="56">
        <v>154.25</v>
      </c>
    </row>
    <row r="222" spans="1:10">
      <c r="A222" s="46" t="s">
        <v>406</v>
      </c>
      <c r="B222" s="41">
        <v>5057</v>
      </c>
      <c r="C222" s="47">
        <v>5</v>
      </c>
      <c r="D222" s="47" t="s">
        <v>704</v>
      </c>
      <c r="E222" s="47">
        <v>59</v>
      </c>
      <c r="F222" s="47" t="s">
        <v>114</v>
      </c>
      <c r="G222" s="47">
        <v>4</v>
      </c>
      <c r="H222" s="54" t="s">
        <v>948</v>
      </c>
      <c r="I222" s="55">
        <v>0.77</v>
      </c>
      <c r="J222" s="56">
        <v>154.98500000000001</v>
      </c>
    </row>
    <row r="223" spans="1:10">
      <c r="A223" s="46" t="s">
        <v>407</v>
      </c>
      <c r="B223" s="45">
        <v>5057</v>
      </c>
      <c r="C223" s="47">
        <v>5</v>
      </c>
      <c r="D223" s="47" t="s">
        <v>704</v>
      </c>
      <c r="E223" s="47">
        <v>60</v>
      </c>
      <c r="F223" s="47" t="s">
        <v>114</v>
      </c>
      <c r="G223" s="47">
        <v>1</v>
      </c>
      <c r="H223" s="54" t="s">
        <v>949</v>
      </c>
      <c r="I223" s="55">
        <v>0.83</v>
      </c>
      <c r="J223" s="56">
        <v>155.69999999999999</v>
      </c>
    </row>
    <row r="224" spans="1:10">
      <c r="A224" s="46" t="s">
        <v>408</v>
      </c>
      <c r="B224" s="41">
        <v>5057</v>
      </c>
      <c r="C224" s="47">
        <v>5</v>
      </c>
      <c r="D224" s="47" t="s">
        <v>704</v>
      </c>
      <c r="E224" s="47">
        <v>60</v>
      </c>
      <c r="F224" s="47" t="s">
        <v>114</v>
      </c>
      <c r="G224" s="47">
        <v>2</v>
      </c>
      <c r="H224" s="54" t="s">
        <v>950</v>
      </c>
      <c r="I224" s="55">
        <v>0.44</v>
      </c>
      <c r="J224" s="56">
        <v>156.53</v>
      </c>
    </row>
    <row r="225" spans="1:10">
      <c r="A225" s="46" t="s">
        <v>409</v>
      </c>
      <c r="B225" s="45">
        <v>5057</v>
      </c>
      <c r="C225" s="47">
        <v>5</v>
      </c>
      <c r="D225" s="47" t="s">
        <v>704</v>
      </c>
      <c r="E225" s="47">
        <v>60</v>
      </c>
      <c r="F225" s="47" t="s">
        <v>114</v>
      </c>
      <c r="G225" s="47">
        <v>3</v>
      </c>
      <c r="H225" s="54" t="s">
        <v>951</v>
      </c>
      <c r="I225" s="55">
        <v>0.88</v>
      </c>
      <c r="J225" s="56">
        <v>156.97</v>
      </c>
    </row>
    <row r="226" spans="1:10">
      <c r="A226" s="46" t="s">
        <v>653</v>
      </c>
      <c r="B226" s="41">
        <v>5057</v>
      </c>
      <c r="C226" s="47">
        <v>5</v>
      </c>
      <c r="D226" s="47" t="s">
        <v>704</v>
      </c>
      <c r="E226" s="47">
        <v>60</v>
      </c>
      <c r="F226" s="47" t="s">
        <v>114</v>
      </c>
      <c r="G226" s="47">
        <v>4</v>
      </c>
      <c r="H226" s="54" t="s">
        <v>952</v>
      </c>
      <c r="I226" s="55">
        <v>0.96499999999999997</v>
      </c>
      <c r="J226" s="56">
        <v>157.85</v>
      </c>
    </row>
    <row r="227" spans="1:10">
      <c r="A227" s="46" t="s">
        <v>410</v>
      </c>
      <c r="B227" s="41">
        <v>5057</v>
      </c>
      <c r="C227" s="47">
        <v>5</v>
      </c>
      <c r="D227" s="47" t="s">
        <v>704</v>
      </c>
      <c r="E227" s="47">
        <v>61</v>
      </c>
      <c r="F227" s="47" t="s">
        <v>114</v>
      </c>
      <c r="G227" s="47">
        <v>1</v>
      </c>
      <c r="H227" s="54" t="s">
        <v>953</v>
      </c>
      <c r="I227" s="55">
        <v>0.52500000000000002</v>
      </c>
      <c r="J227" s="56">
        <v>158.69999999999999</v>
      </c>
    </row>
    <row r="228" spans="1:10">
      <c r="A228" s="46" t="s">
        <v>654</v>
      </c>
      <c r="B228" s="41">
        <v>5057</v>
      </c>
      <c r="C228" s="47">
        <v>5</v>
      </c>
      <c r="D228" s="47" t="s">
        <v>704</v>
      </c>
      <c r="E228" s="47">
        <v>61</v>
      </c>
      <c r="F228" s="47" t="s">
        <v>114</v>
      </c>
      <c r="G228" s="47">
        <v>2</v>
      </c>
      <c r="H228" s="54" t="s">
        <v>954</v>
      </c>
      <c r="I228" s="55">
        <v>0.92</v>
      </c>
      <c r="J228" s="56">
        <v>159.22499999999999</v>
      </c>
    </row>
    <row r="229" spans="1:10">
      <c r="A229" s="46" t="s">
        <v>655</v>
      </c>
      <c r="B229" s="41">
        <v>5057</v>
      </c>
      <c r="C229" s="47">
        <v>5</v>
      </c>
      <c r="D229" s="47" t="s">
        <v>704</v>
      </c>
      <c r="E229" s="47">
        <v>61</v>
      </c>
      <c r="F229" s="47" t="s">
        <v>114</v>
      </c>
      <c r="G229" s="47">
        <v>3</v>
      </c>
      <c r="H229" s="54" t="s">
        <v>955</v>
      </c>
      <c r="I229" s="55">
        <v>0.51500000000000001</v>
      </c>
      <c r="J229" s="56">
        <v>160.14500000000001</v>
      </c>
    </row>
    <row r="230" spans="1:10">
      <c r="A230" s="46" t="s">
        <v>656</v>
      </c>
      <c r="B230" s="41">
        <v>5057</v>
      </c>
      <c r="C230" s="47">
        <v>5</v>
      </c>
      <c r="D230" s="47" t="s">
        <v>704</v>
      </c>
      <c r="E230" s="47">
        <v>61</v>
      </c>
      <c r="F230" s="47" t="s">
        <v>114</v>
      </c>
      <c r="G230" s="47">
        <v>4</v>
      </c>
      <c r="H230" s="54" t="s">
        <v>956</v>
      </c>
      <c r="I230" s="55">
        <v>0.82</v>
      </c>
      <c r="J230" s="56">
        <v>160.66</v>
      </c>
    </row>
    <row r="231" spans="1:10">
      <c r="A231" s="46" t="s">
        <v>411</v>
      </c>
      <c r="B231" s="41">
        <v>5057</v>
      </c>
      <c r="C231" s="47">
        <v>5</v>
      </c>
      <c r="D231" s="47" t="s">
        <v>704</v>
      </c>
      <c r="E231" s="47">
        <v>62</v>
      </c>
      <c r="F231" s="47" t="s">
        <v>114</v>
      </c>
      <c r="G231" s="47">
        <v>1</v>
      </c>
      <c r="H231" s="54" t="s">
        <v>957</v>
      </c>
      <c r="I231" s="55">
        <v>0.93</v>
      </c>
      <c r="J231" s="56">
        <v>161.69999999999999</v>
      </c>
    </row>
    <row r="232" spans="1:10">
      <c r="A232" s="46" t="s">
        <v>412</v>
      </c>
      <c r="B232" s="41">
        <v>5057</v>
      </c>
      <c r="C232" s="47">
        <v>5</v>
      </c>
      <c r="D232" s="47" t="s">
        <v>704</v>
      </c>
      <c r="E232" s="47">
        <v>62</v>
      </c>
      <c r="F232" s="47" t="s">
        <v>114</v>
      </c>
      <c r="G232" s="47">
        <v>2</v>
      </c>
      <c r="H232" s="54" t="s">
        <v>958</v>
      </c>
      <c r="I232" s="55">
        <v>0.81</v>
      </c>
      <c r="J232" s="56">
        <v>162.63</v>
      </c>
    </row>
    <row r="233" spans="1:10">
      <c r="A233" s="46" t="s">
        <v>413</v>
      </c>
      <c r="B233" s="41">
        <v>5057</v>
      </c>
      <c r="C233" s="47">
        <v>5</v>
      </c>
      <c r="D233" s="47" t="s">
        <v>704</v>
      </c>
      <c r="E233" s="47">
        <v>62</v>
      </c>
      <c r="F233" s="47" t="s">
        <v>114</v>
      </c>
      <c r="G233" s="47">
        <v>3</v>
      </c>
      <c r="H233" s="54" t="s">
        <v>959</v>
      </c>
      <c r="I233" s="55">
        <v>0.84</v>
      </c>
      <c r="J233" s="56">
        <v>163.44</v>
      </c>
    </row>
    <row r="234" spans="1:10">
      <c r="A234" s="46" t="s">
        <v>414</v>
      </c>
      <c r="B234" s="41">
        <v>5057</v>
      </c>
      <c r="C234" s="47">
        <v>5</v>
      </c>
      <c r="D234" s="47" t="s">
        <v>704</v>
      </c>
      <c r="E234" s="47">
        <v>62</v>
      </c>
      <c r="F234" s="47" t="s">
        <v>114</v>
      </c>
      <c r="G234" s="47">
        <v>4</v>
      </c>
      <c r="H234" s="54" t="s">
        <v>960</v>
      </c>
      <c r="I234" s="55">
        <v>0.94</v>
      </c>
      <c r="J234" s="56">
        <v>164.28</v>
      </c>
    </row>
    <row r="235" spans="1:10">
      <c r="A235" s="46" t="s">
        <v>415</v>
      </c>
      <c r="B235" s="41">
        <v>5057</v>
      </c>
      <c r="C235" s="47">
        <v>5</v>
      </c>
      <c r="D235" s="47" t="s">
        <v>704</v>
      </c>
      <c r="E235" s="47">
        <v>63</v>
      </c>
      <c r="F235" s="47" t="s">
        <v>114</v>
      </c>
      <c r="G235" s="47">
        <v>1</v>
      </c>
      <c r="H235" s="54" t="s">
        <v>961</v>
      </c>
      <c r="I235" s="55">
        <v>0.54</v>
      </c>
      <c r="J235" s="56">
        <v>164.7</v>
      </c>
    </row>
    <row r="236" spans="1:10">
      <c r="A236" s="46" t="s">
        <v>416</v>
      </c>
      <c r="B236" s="41">
        <v>5057</v>
      </c>
      <c r="C236" s="47">
        <v>5</v>
      </c>
      <c r="D236" s="47" t="s">
        <v>704</v>
      </c>
      <c r="E236" s="47">
        <v>63</v>
      </c>
      <c r="F236" s="47" t="s">
        <v>114</v>
      </c>
      <c r="G236" s="47">
        <v>2</v>
      </c>
      <c r="H236" s="54" t="s">
        <v>962</v>
      </c>
      <c r="I236" s="55">
        <v>0.79</v>
      </c>
      <c r="J236" s="56">
        <v>165.24</v>
      </c>
    </row>
    <row r="237" spans="1:10">
      <c r="A237" s="46" t="s">
        <v>417</v>
      </c>
      <c r="B237" s="41">
        <v>5057</v>
      </c>
      <c r="C237" s="47">
        <v>5</v>
      </c>
      <c r="D237" s="47" t="s">
        <v>704</v>
      </c>
      <c r="E237" s="47">
        <v>63</v>
      </c>
      <c r="F237" s="47" t="s">
        <v>114</v>
      </c>
      <c r="G237" s="47">
        <v>3</v>
      </c>
      <c r="H237" s="54" t="s">
        <v>963</v>
      </c>
      <c r="I237" s="55">
        <v>0.76</v>
      </c>
      <c r="J237" s="56">
        <v>166.03</v>
      </c>
    </row>
    <row r="238" spans="1:10">
      <c r="A238" s="46" t="s">
        <v>418</v>
      </c>
      <c r="B238" s="41">
        <v>5057</v>
      </c>
      <c r="C238" s="47">
        <v>5</v>
      </c>
      <c r="D238" s="47" t="s">
        <v>704</v>
      </c>
      <c r="E238" s="47">
        <v>63</v>
      </c>
      <c r="F238" s="47" t="s">
        <v>114</v>
      </c>
      <c r="G238" s="47">
        <v>4</v>
      </c>
      <c r="H238" s="54" t="s">
        <v>964</v>
      </c>
      <c r="I238" s="55">
        <v>0.98</v>
      </c>
      <c r="J238" s="56">
        <v>166.79</v>
      </c>
    </row>
    <row r="239" spans="1:10">
      <c r="A239" s="46" t="s">
        <v>419</v>
      </c>
      <c r="B239" s="41">
        <v>5057</v>
      </c>
      <c r="C239" s="47">
        <v>5</v>
      </c>
      <c r="D239" s="47" t="s">
        <v>704</v>
      </c>
      <c r="E239" s="47">
        <v>64</v>
      </c>
      <c r="F239" s="47" t="s">
        <v>114</v>
      </c>
      <c r="G239" s="47">
        <v>1</v>
      </c>
      <c r="H239" s="54" t="s">
        <v>965</v>
      </c>
      <c r="I239" s="55">
        <v>0.75</v>
      </c>
      <c r="J239" s="56">
        <v>167.7</v>
      </c>
    </row>
    <row r="240" spans="1:10">
      <c r="A240" s="46" t="s">
        <v>966</v>
      </c>
      <c r="B240" s="41">
        <v>5057</v>
      </c>
      <c r="C240" s="47">
        <v>5</v>
      </c>
      <c r="D240" s="47" t="s">
        <v>704</v>
      </c>
      <c r="E240" s="47">
        <v>64</v>
      </c>
      <c r="F240" s="47" t="s">
        <v>114</v>
      </c>
      <c r="G240" s="47">
        <v>2</v>
      </c>
      <c r="H240" s="54" t="s">
        <v>967</v>
      </c>
      <c r="I240" s="55">
        <v>0.95499999999999996</v>
      </c>
      <c r="J240" s="56">
        <v>168.45</v>
      </c>
    </row>
    <row r="241" spans="1:10">
      <c r="A241" s="46" t="s">
        <v>968</v>
      </c>
      <c r="B241" s="41">
        <v>5057</v>
      </c>
      <c r="C241" s="47">
        <v>5</v>
      </c>
      <c r="D241" s="47" t="s">
        <v>704</v>
      </c>
      <c r="E241" s="47">
        <v>64</v>
      </c>
      <c r="F241" s="47" t="s">
        <v>114</v>
      </c>
      <c r="G241" s="47">
        <v>3</v>
      </c>
      <c r="H241" s="54" t="s">
        <v>969</v>
      </c>
      <c r="I241" s="55">
        <v>0.49</v>
      </c>
      <c r="J241" s="56">
        <v>169.405</v>
      </c>
    </row>
    <row r="242" spans="1:10">
      <c r="A242" s="46" t="s">
        <v>970</v>
      </c>
      <c r="B242" s="45">
        <v>5057</v>
      </c>
      <c r="C242" s="47">
        <v>5</v>
      </c>
      <c r="D242" s="47" t="s">
        <v>704</v>
      </c>
      <c r="E242" s="47">
        <v>64</v>
      </c>
      <c r="F242" s="47" t="s">
        <v>114</v>
      </c>
      <c r="G242" s="47">
        <v>4</v>
      </c>
      <c r="H242" s="54" t="s">
        <v>971</v>
      </c>
      <c r="I242" s="55">
        <v>0.85</v>
      </c>
      <c r="J242" s="56">
        <v>169.89500000000001</v>
      </c>
    </row>
    <row r="243" spans="1:10">
      <c r="A243" s="46" t="s">
        <v>420</v>
      </c>
      <c r="B243" s="41">
        <v>5057</v>
      </c>
      <c r="C243" s="47">
        <v>5</v>
      </c>
      <c r="D243" s="47" t="s">
        <v>704</v>
      </c>
      <c r="E243" s="47">
        <v>65</v>
      </c>
      <c r="F243" s="47" t="s">
        <v>114</v>
      </c>
      <c r="G243" s="47">
        <v>1</v>
      </c>
      <c r="H243" s="54" t="s">
        <v>972</v>
      </c>
      <c r="I243" s="55">
        <v>0.94</v>
      </c>
      <c r="J243" s="56">
        <v>170.7</v>
      </c>
    </row>
    <row r="244" spans="1:10">
      <c r="A244" s="46" t="s">
        <v>421</v>
      </c>
      <c r="B244" s="41">
        <v>5057</v>
      </c>
      <c r="C244" s="47">
        <v>5</v>
      </c>
      <c r="D244" s="47" t="s">
        <v>704</v>
      </c>
      <c r="E244" s="47">
        <v>65</v>
      </c>
      <c r="F244" s="47" t="s">
        <v>114</v>
      </c>
      <c r="G244" s="47">
        <v>2</v>
      </c>
      <c r="H244" s="54" t="s">
        <v>973</v>
      </c>
      <c r="I244" s="55">
        <v>0.77500000000000002</v>
      </c>
      <c r="J244" s="56">
        <v>171.64</v>
      </c>
    </row>
    <row r="245" spans="1:10">
      <c r="A245" s="46" t="s">
        <v>974</v>
      </c>
      <c r="B245" s="41">
        <v>5057</v>
      </c>
      <c r="C245" s="47">
        <v>5</v>
      </c>
      <c r="D245" s="47" t="s">
        <v>704</v>
      </c>
      <c r="E245" s="47">
        <v>65</v>
      </c>
      <c r="F245" s="47" t="s">
        <v>114</v>
      </c>
      <c r="G245" s="47">
        <v>3</v>
      </c>
      <c r="H245" s="54" t="s">
        <v>975</v>
      </c>
      <c r="I245" s="55">
        <v>0.53500000000000003</v>
      </c>
      <c r="J245" s="56">
        <v>172.41499999999999</v>
      </c>
    </row>
    <row r="246" spans="1:10">
      <c r="A246" s="46" t="s">
        <v>976</v>
      </c>
      <c r="B246" s="41">
        <v>5057</v>
      </c>
      <c r="C246" s="47">
        <v>5</v>
      </c>
      <c r="D246" s="47" t="s">
        <v>704</v>
      </c>
      <c r="E246" s="47">
        <v>65</v>
      </c>
      <c r="F246" s="47" t="s">
        <v>114</v>
      </c>
      <c r="G246" s="47">
        <v>4</v>
      </c>
      <c r="H246" s="54" t="s">
        <v>977</v>
      </c>
      <c r="I246" s="55">
        <v>0.82</v>
      </c>
      <c r="J246" s="56">
        <v>172.95</v>
      </c>
    </row>
    <row r="247" spans="1:10">
      <c r="A247" s="46" t="s">
        <v>422</v>
      </c>
      <c r="B247" s="41">
        <v>5057</v>
      </c>
      <c r="C247" s="47">
        <v>5</v>
      </c>
      <c r="D247" s="47" t="s">
        <v>704</v>
      </c>
      <c r="E247" s="47">
        <v>66</v>
      </c>
      <c r="F247" s="47" t="s">
        <v>114</v>
      </c>
      <c r="G247" s="47">
        <v>1</v>
      </c>
      <c r="H247" s="54" t="s">
        <v>978</v>
      </c>
      <c r="I247" s="55">
        <v>0.88</v>
      </c>
      <c r="J247" s="56">
        <v>173.7</v>
      </c>
    </row>
    <row r="248" spans="1:10">
      <c r="A248" s="46" t="s">
        <v>657</v>
      </c>
      <c r="B248" s="41">
        <v>5057</v>
      </c>
      <c r="C248" s="47">
        <v>5</v>
      </c>
      <c r="D248" s="47" t="s">
        <v>704</v>
      </c>
      <c r="E248" s="47">
        <v>66</v>
      </c>
      <c r="F248" s="47" t="s">
        <v>114</v>
      </c>
      <c r="G248" s="47">
        <v>2</v>
      </c>
      <c r="H248" s="54" t="s">
        <v>979</v>
      </c>
      <c r="I248" s="55">
        <v>0.93500000000000005</v>
      </c>
      <c r="J248" s="56">
        <v>174.58</v>
      </c>
    </row>
    <row r="249" spans="1:10">
      <c r="A249" s="46" t="s">
        <v>658</v>
      </c>
      <c r="B249" s="41">
        <v>5057</v>
      </c>
      <c r="C249" s="47">
        <v>5</v>
      </c>
      <c r="D249" s="47" t="s">
        <v>704</v>
      </c>
      <c r="E249" s="47">
        <v>66</v>
      </c>
      <c r="F249" s="47" t="s">
        <v>114</v>
      </c>
      <c r="G249" s="47">
        <v>3</v>
      </c>
      <c r="H249" s="54" t="s">
        <v>980</v>
      </c>
      <c r="I249" s="55">
        <v>0.56999999999999995</v>
      </c>
      <c r="J249" s="56">
        <v>175.51499999999999</v>
      </c>
    </row>
    <row r="250" spans="1:10">
      <c r="A250" s="46" t="s">
        <v>981</v>
      </c>
      <c r="B250" s="41">
        <v>5057</v>
      </c>
      <c r="C250" s="47">
        <v>5</v>
      </c>
      <c r="D250" s="47" t="s">
        <v>704</v>
      </c>
      <c r="E250" s="47">
        <v>66</v>
      </c>
      <c r="F250" s="47" t="s">
        <v>114</v>
      </c>
      <c r="G250" s="47">
        <v>4</v>
      </c>
      <c r="H250" s="54" t="s">
        <v>982</v>
      </c>
      <c r="I250" s="55">
        <v>0.66</v>
      </c>
      <c r="J250" s="56">
        <v>176.08500000000001</v>
      </c>
    </row>
    <row r="251" spans="1:10">
      <c r="A251" s="46" t="s">
        <v>423</v>
      </c>
      <c r="B251" s="41">
        <v>5057</v>
      </c>
      <c r="C251" s="47">
        <v>5</v>
      </c>
      <c r="D251" s="47" t="s">
        <v>704</v>
      </c>
      <c r="E251" s="47">
        <v>67</v>
      </c>
      <c r="F251" s="47" t="s">
        <v>114</v>
      </c>
      <c r="G251" s="47">
        <v>1</v>
      </c>
      <c r="H251" s="54" t="s">
        <v>983</v>
      </c>
      <c r="I251" s="55">
        <v>0.67500000000000004</v>
      </c>
      <c r="J251" s="56">
        <v>176.7</v>
      </c>
    </row>
    <row r="252" spans="1:10">
      <c r="A252" s="46" t="s">
        <v>424</v>
      </c>
      <c r="B252" s="41">
        <v>5057</v>
      </c>
      <c r="C252" s="47">
        <v>5</v>
      </c>
      <c r="D252" s="47" t="s">
        <v>704</v>
      </c>
      <c r="E252" s="47">
        <v>67</v>
      </c>
      <c r="F252" s="47" t="s">
        <v>114</v>
      </c>
      <c r="G252" s="47">
        <v>2</v>
      </c>
      <c r="H252" s="54" t="s">
        <v>984</v>
      </c>
      <c r="I252" s="55">
        <v>0.94499999999999995</v>
      </c>
      <c r="J252" s="56">
        <v>177.375</v>
      </c>
    </row>
    <row r="253" spans="1:10">
      <c r="A253" s="46" t="s">
        <v>425</v>
      </c>
      <c r="B253" s="41">
        <v>5057</v>
      </c>
      <c r="C253" s="47">
        <v>5</v>
      </c>
      <c r="D253" s="47" t="s">
        <v>704</v>
      </c>
      <c r="E253" s="47">
        <v>67</v>
      </c>
      <c r="F253" s="47" t="s">
        <v>114</v>
      </c>
      <c r="G253" s="47">
        <v>3</v>
      </c>
      <c r="H253" s="54" t="s">
        <v>985</v>
      </c>
      <c r="I253" s="55">
        <v>0.87</v>
      </c>
      <c r="J253" s="56">
        <v>178.32</v>
      </c>
    </row>
    <row r="254" spans="1:10">
      <c r="A254" s="46" t="s">
        <v>986</v>
      </c>
      <c r="B254" s="41">
        <v>5057</v>
      </c>
      <c r="C254" s="47">
        <v>5</v>
      </c>
      <c r="D254" s="47" t="s">
        <v>704</v>
      </c>
      <c r="E254" s="47">
        <v>67</v>
      </c>
      <c r="F254" s="47" t="s">
        <v>114</v>
      </c>
      <c r="G254" s="47">
        <v>4</v>
      </c>
      <c r="H254" s="54" t="s">
        <v>987</v>
      </c>
      <c r="I254" s="55">
        <v>0.56000000000000005</v>
      </c>
      <c r="J254" s="56">
        <v>179.19</v>
      </c>
    </row>
    <row r="255" spans="1:10">
      <c r="A255" s="46" t="s">
        <v>426</v>
      </c>
      <c r="B255" s="41">
        <v>5057</v>
      </c>
      <c r="C255" s="47">
        <v>5</v>
      </c>
      <c r="D255" s="47" t="s">
        <v>704</v>
      </c>
      <c r="E255" s="47">
        <v>68</v>
      </c>
      <c r="F255" s="47" t="s">
        <v>114</v>
      </c>
      <c r="G255" s="47">
        <v>1</v>
      </c>
      <c r="H255" s="54" t="s">
        <v>988</v>
      </c>
      <c r="I255" s="55">
        <v>0.81</v>
      </c>
      <c r="J255" s="56">
        <v>179.7</v>
      </c>
    </row>
    <row r="256" spans="1:10">
      <c r="A256" s="46" t="s">
        <v>427</v>
      </c>
      <c r="B256" s="41">
        <v>5057</v>
      </c>
      <c r="C256" s="47">
        <v>5</v>
      </c>
      <c r="D256" s="47" t="s">
        <v>704</v>
      </c>
      <c r="E256" s="47">
        <v>68</v>
      </c>
      <c r="F256" s="47" t="s">
        <v>114</v>
      </c>
      <c r="G256" s="47">
        <v>2</v>
      </c>
      <c r="H256" s="54" t="s">
        <v>989</v>
      </c>
      <c r="I256" s="55">
        <v>0.69499999999999995</v>
      </c>
      <c r="J256" s="56">
        <v>180.51</v>
      </c>
    </row>
    <row r="257" spans="1:10">
      <c r="A257" s="46" t="s">
        <v>990</v>
      </c>
      <c r="B257" s="41">
        <v>5057</v>
      </c>
      <c r="C257" s="47">
        <v>5</v>
      </c>
      <c r="D257" s="47" t="s">
        <v>704</v>
      </c>
      <c r="E257" s="47">
        <v>68</v>
      </c>
      <c r="F257" s="47" t="s">
        <v>114</v>
      </c>
      <c r="G257" s="47">
        <v>3</v>
      </c>
      <c r="H257" s="54" t="s">
        <v>991</v>
      </c>
      <c r="I257" s="55">
        <v>0.76</v>
      </c>
      <c r="J257" s="56">
        <v>181.20500000000001</v>
      </c>
    </row>
    <row r="258" spans="1:10">
      <c r="A258" s="46" t="s">
        <v>992</v>
      </c>
      <c r="B258" s="41">
        <v>5057</v>
      </c>
      <c r="C258" s="47">
        <v>5</v>
      </c>
      <c r="D258" s="47" t="s">
        <v>704</v>
      </c>
      <c r="E258" s="47">
        <v>68</v>
      </c>
      <c r="F258" s="47" t="s">
        <v>114</v>
      </c>
      <c r="G258" s="47">
        <v>4</v>
      </c>
      <c r="H258" s="54" t="s">
        <v>993</v>
      </c>
      <c r="I258" s="55">
        <v>0.92500000000000004</v>
      </c>
      <c r="J258" s="56">
        <v>181.965</v>
      </c>
    </row>
    <row r="259" spans="1:10">
      <c r="A259" s="46" t="s">
        <v>428</v>
      </c>
      <c r="B259" s="41">
        <v>5057</v>
      </c>
      <c r="C259" s="47">
        <v>5</v>
      </c>
      <c r="D259" s="47" t="s">
        <v>704</v>
      </c>
      <c r="E259" s="47">
        <v>69</v>
      </c>
      <c r="F259" s="47" t="s">
        <v>114</v>
      </c>
      <c r="G259" s="47">
        <v>1</v>
      </c>
      <c r="H259" s="54" t="s">
        <v>994</v>
      </c>
      <c r="I259" s="55">
        <v>0.96</v>
      </c>
      <c r="J259" s="56">
        <v>182.7</v>
      </c>
    </row>
    <row r="260" spans="1:10">
      <c r="A260" s="46" t="s">
        <v>429</v>
      </c>
      <c r="B260" s="41">
        <v>5057</v>
      </c>
      <c r="C260" s="47">
        <v>5</v>
      </c>
      <c r="D260" s="47" t="s">
        <v>704</v>
      </c>
      <c r="E260" s="47">
        <v>69</v>
      </c>
      <c r="F260" s="47" t="s">
        <v>114</v>
      </c>
      <c r="G260" s="47">
        <v>2</v>
      </c>
      <c r="H260" s="54" t="s">
        <v>995</v>
      </c>
      <c r="I260" s="55">
        <v>0.58499999999999996</v>
      </c>
      <c r="J260" s="56">
        <v>183.66</v>
      </c>
    </row>
    <row r="261" spans="1:10">
      <c r="A261" s="46" t="s">
        <v>430</v>
      </c>
      <c r="B261" s="41">
        <v>5057</v>
      </c>
      <c r="C261" s="47">
        <v>5</v>
      </c>
      <c r="D261" s="47" t="s">
        <v>704</v>
      </c>
      <c r="E261" s="47">
        <v>69</v>
      </c>
      <c r="F261" s="47" t="s">
        <v>114</v>
      </c>
      <c r="G261" s="47">
        <v>3</v>
      </c>
      <c r="H261" s="54" t="s">
        <v>996</v>
      </c>
      <c r="I261" s="55">
        <v>0.78500000000000003</v>
      </c>
      <c r="J261" s="56">
        <v>184.245</v>
      </c>
    </row>
    <row r="262" spans="1:10">
      <c r="A262" s="46" t="s">
        <v>997</v>
      </c>
      <c r="B262" s="41">
        <v>5057</v>
      </c>
      <c r="C262" s="47">
        <v>5</v>
      </c>
      <c r="D262" s="47" t="s">
        <v>704</v>
      </c>
      <c r="E262" s="47">
        <v>69</v>
      </c>
      <c r="F262" s="47" t="s">
        <v>114</v>
      </c>
      <c r="G262" s="47">
        <v>4</v>
      </c>
      <c r="H262" s="54" t="s">
        <v>998</v>
      </c>
      <c r="I262" s="55">
        <v>0.8</v>
      </c>
      <c r="J262" s="56">
        <v>185.03</v>
      </c>
    </row>
    <row r="263" spans="1:10">
      <c r="A263" s="46" t="s">
        <v>431</v>
      </c>
      <c r="B263" s="41">
        <v>5057</v>
      </c>
      <c r="C263" s="47">
        <v>5</v>
      </c>
      <c r="D263" s="47" t="s">
        <v>704</v>
      </c>
      <c r="E263" s="47">
        <v>70</v>
      </c>
      <c r="F263" s="47" t="s">
        <v>114</v>
      </c>
      <c r="G263" s="47">
        <v>1</v>
      </c>
      <c r="H263" s="54" t="s">
        <v>999</v>
      </c>
      <c r="I263" s="55">
        <v>0.57999999999999996</v>
      </c>
      <c r="J263" s="56">
        <v>185.7</v>
      </c>
    </row>
    <row r="264" spans="1:10">
      <c r="A264" s="46" t="s">
        <v>432</v>
      </c>
      <c r="B264" s="41">
        <v>5057</v>
      </c>
      <c r="C264" s="47">
        <v>5</v>
      </c>
      <c r="D264" s="47" t="s">
        <v>704</v>
      </c>
      <c r="E264" s="47">
        <v>70</v>
      </c>
      <c r="F264" s="47" t="s">
        <v>114</v>
      </c>
      <c r="G264" s="47">
        <v>2</v>
      </c>
      <c r="H264" s="54" t="s">
        <v>1000</v>
      </c>
      <c r="I264" s="55">
        <v>0.77500000000000002</v>
      </c>
      <c r="J264" s="56">
        <v>186.28</v>
      </c>
    </row>
    <row r="265" spans="1:10">
      <c r="A265" s="46" t="s">
        <v>1001</v>
      </c>
      <c r="B265" s="41">
        <v>5057</v>
      </c>
      <c r="C265" s="47">
        <v>5</v>
      </c>
      <c r="D265" s="47" t="s">
        <v>704</v>
      </c>
      <c r="E265" s="47">
        <v>70</v>
      </c>
      <c r="F265" s="47" t="s">
        <v>114</v>
      </c>
      <c r="G265" s="47">
        <v>3</v>
      </c>
      <c r="H265" s="54" t="s">
        <v>1002</v>
      </c>
      <c r="I265" s="55">
        <v>0.85499999999999998</v>
      </c>
      <c r="J265" s="56">
        <v>187.05500000000001</v>
      </c>
    </row>
    <row r="266" spans="1:10">
      <c r="A266" s="46" t="s">
        <v>1003</v>
      </c>
      <c r="B266" s="45">
        <v>5057</v>
      </c>
      <c r="C266" s="47">
        <v>5</v>
      </c>
      <c r="D266" s="47" t="s">
        <v>704</v>
      </c>
      <c r="E266" s="47">
        <v>70</v>
      </c>
      <c r="F266" s="47" t="s">
        <v>114</v>
      </c>
      <c r="G266" s="47">
        <v>4</v>
      </c>
      <c r="H266" s="54" t="s">
        <v>1004</v>
      </c>
      <c r="I266" s="55">
        <v>0.85</v>
      </c>
      <c r="J266" s="56">
        <v>187.91</v>
      </c>
    </row>
    <row r="267" spans="1:10">
      <c r="A267" s="46" t="s">
        <v>433</v>
      </c>
      <c r="B267" s="41">
        <v>5057</v>
      </c>
      <c r="C267" s="47">
        <v>5</v>
      </c>
      <c r="D267" s="47" t="s">
        <v>704</v>
      </c>
      <c r="E267" s="47">
        <v>71</v>
      </c>
      <c r="F267" s="47" t="s">
        <v>114</v>
      </c>
      <c r="G267" s="47">
        <v>1</v>
      </c>
      <c r="H267" s="54" t="s">
        <v>1005</v>
      </c>
      <c r="I267" s="55">
        <v>0.67</v>
      </c>
      <c r="J267" s="56">
        <v>188.7</v>
      </c>
    </row>
    <row r="268" spans="1:10">
      <c r="A268" s="46" t="s">
        <v>434</v>
      </c>
      <c r="B268" s="41">
        <v>5057</v>
      </c>
      <c r="C268" s="47">
        <v>5</v>
      </c>
      <c r="D268" s="47" t="s">
        <v>704</v>
      </c>
      <c r="E268" s="47">
        <v>71</v>
      </c>
      <c r="F268" s="47" t="s">
        <v>114</v>
      </c>
      <c r="G268" s="47">
        <v>2</v>
      </c>
      <c r="H268" s="54" t="s">
        <v>1006</v>
      </c>
      <c r="I268" s="55">
        <v>0.89500000000000002</v>
      </c>
      <c r="J268" s="56">
        <v>189.37</v>
      </c>
    </row>
    <row r="269" spans="1:10">
      <c r="A269" s="46" t="s">
        <v>1007</v>
      </c>
      <c r="B269" s="41">
        <v>5057</v>
      </c>
      <c r="C269" s="47">
        <v>5</v>
      </c>
      <c r="D269" s="47" t="s">
        <v>704</v>
      </c>
      <c r="E269" s="47">
        <v>71</v>
      </c>
      <c r="F269" s="47" t="s">
        <v>114</v>
      </c>
      <c r="G269" s="47">
        <v>3</v>
      </c>
      <c r="H269" s="54" t="s">
        <v>1008</v>
      </c>
      <c r="I269" s="55">
        <v>0.84499999999999997</v>
      </c>
      <c r="J269" s="56">
        <v>190.26499999999999</v>
      </c>
    </row>
    <row r="270" spans="1:10">
      <c r="A270" s="46" t="s">
        <v>1009</v>
      </c>
      <c r="B270" s="41">
        <v>5057</v>
      </c>
      <c r="C270" s="47">
        <v>5</v>
      </c>
      <c r="D270" s="47" t="s">
        <v>704</v>
      </c>
      <c r="E270" s="47">
        <v>71</v>
      </c>
      <c r="F270" s="47" t="s">
        <v>114</v>
      </c>
      <c r="G270" s="47">
        <v>4</v>
      </c>
      <c r="H270" s="54" t="s">
        <v>1010</v>
      </c>
      <c r="I270" s="55">
        <v>0.67500000000000004</v>
      </c>
      <c r="J270" s="56">
        <v>191.11</v>
      </c>
    </row>
    <row r="271" spans="1:10">
      <c r="A271" s="46" t="s">
        <v>435</v>
      </c>
      <c r="B271" s="45">
        <v>5057</v>
      </c>
      <c r="C271" s="47">
        <v>5</v>
      </c>
      <c r="D271" s="47" t="s">
        <v>704</v>
      </c>
      <c r="E271" s="47">
        <v>72</v>
      </c>
      <c r="F271" s="47" t="s">
        <v>114</v>
      </c>
      <c r="G271" s="47">
        <v>1</v>
      </c>
      <c r="H271" s="54" t="s">
        <v>1011</v>
      </c>
      <c r="I271" s="55">
        <v>0.73</v>
      </c>
      <c r="J271" s="56">
        <v>191.7</v>
      </c>
    </row>
    <row r="272" spans="1:10">
      <c r="A272" s="46" t="s">
        <v>436</v>
      </c>
      <c r="B272" s="41">
        <v>5057</v>
      </c>
      <c r="C272" s="47">
        <v>5</v>
      </c>
      <c r="D272" s="47" t="s">
        <v>704</v>
      </c>
      <c r="E272" s="47">
        <v>72</v>
      </c>
      <c r="F272" s="47" t="s">
        <v>114</v>
      </c>
      <c r="G272" s="47">
        <v>2</v>
      </c>
      <c r="H272" s="54" t="s">
        <v>1012</v>
      </c>
      <c r="I272" s="55">
        <v>0.56999999999999995</v>
      </c>
      <c r="J272" s="56">
        <v>192.43</v>
      </c>
    </row>
    <row r="273" spans="1:10">
      <c r="A273" s="46" t="s">
        <v>437</v>
      </c>
      <c r="B273" s="41">
        <v>5057</v>
      </c>
      <c r="C273" s="47">
        <v>5</v>
      </c>
      <c r="D273" s="47" t="s">
        <v>704</v>
      </c>
      <c r="E273" s="47">
        <v>72</v>
      </c>
      <c r="F273" s="47" t="s">
        <v>114</v>
      </c>
      <c r="G273" s="47">
        <v>3</v>
      </c>
      <c r="H273" s="54" t="s">
        <v>1013</v>
      </c>
      <c r="I273" s="55">
        <v>0.95499999999999996</v>
      </c>
      <c r="J273" s="56">
        <v>193</v>
      </c>
    </row>
    <row r="274" spans="1:10">
      <c r="A274" s="46" t="s">
        <v>1014</v>
      </c>
      <c r="B274" s="41">
        <v>5057</v>
      </c>
      <c r="C274" s="47">
        <v>5</v>
      </c>
      <c r="D274" s="47" t="s">
        <v>704</v>
      </c>
      <c r="E274" s="47">
        <v>72</v>
      </c>
      <c r="F274" s="47" t="s">
        <v>114</v>
      </c>
      <c r="G274" s="47">
        <v>4</v>
      </c>
      <c r="H274" s="54" t="s">
        <v>1015</v>
      </c>
      <c r="I274" s="55">
        <v>0.94499999999999995</v>
      </c>
      <c r="J274" s="56">
        <v>193.95500000000001</v>
      </c>
    </row>
    <row r="275" spans="1:10">
      <c r="A275" s="46" t="s">
        <v>438</v>
      </c>
      <c r="B275" s="41">
        <v>5057</v>
      </c>
      <c r="C275" s="47">
        <v>5</v>
      </c>
      <c r="D275" s="47" t="s">
        <v>704</v>
      </c>
      <c r="E275" s="47">
        <v>73</v>
      </c>
      <c r="F275" s="47" t="s">
        <v>114</v>
      </c>
      <c r="G275" s="47">
        <v>1</v>
      </c>
      <c r="H275" s="54" t="s">
        <v>1016</v>
      </c>
      <c r="I275" s="55">
        <v>0.82</v>
      </c>
      <c r="J275" s="56">
        <v>194.7</v>
      </c>
    </row>
    <row r="276" spans="1:10">
      <c r="A276" s="46" t="s">
        <v>439</v>
      </c>
      <c r="B276" s="41">
        <v>5057</v>
      </c>
      <c r="C276" s="47">
        <v>5</v>
      </c>
      <c r="D276" s="47" t="s">
        <v>704</v>
      </c>
      <c r="E276" s="47">
        <v>73</v>
      </c>
      <c r="F276" s="47" t="s">
        <v>114</v>
      </c>
      <c r="G276" s="47">
        <v>2</v>
      </c>
      <c r="H276" s="54" t="s">
        <v>1017</v>
      </c>
      <c r="I276" s="55">
        <v>0.95</v>
      </c>
      <c r="J276" s="56">
        <v>195.52</v>
      </c>
    </row>
    <row r="277" spans="1:10">
      <c r="A277" s="46" t="s">
        <v>440</v>
      </c>
      <c r="B277" s="41">
        <v>5057</v>
      </c>
      <c r="C277" s="47">
        <v>5</v>
      </c>
      <c r="D277" s="47" t="s">
        <v>704</v>
      </c>
      <c r="E277" s="47">
        <v>73</v>
      </c>
      <c r="F277" s="47" t="s">
        <v>114</v>
      </c>
      <c r="G277" s="47">
        <v>3</v>
      </c>
      <c r="H277" s="54" t="s">
        <v>1018</v>
      </c>
      <c r="I277" s="55">
        <v>0.505</v>
      </c>
      <c r="J277" s="56">
        <v>196.47</v>
      </c>
    </row>
    <row r="278" spans="1:10">
      <c r="A278" s="46" t="s">
        <v>441</v>
      </c>
      <c r="B278" s="41">
        <v>5057</v>
      </c>
      <c r="C278" s="47">
        <v>5</v>
      </c>
      <c r="D278" s="47" t="s">
        <v>704</v>
      </c>
      <c r="E278" s="47">
        <v>73</v>
      </c>
      <c r="F278" s="47" t="s">
        <v>114</v>
      </c>
      <c r="G278" s="47">
        <v>4</v>
      </c>
      <c r="H278" s="54" t="s">
        <v>1019</v>
      </c>
      <c r="I278" s="55">
        <v>0.9</v>
      </c>
      <c r="J278" s="56">
        <v>196.97499999999999</v>
      </c>
    </row>
    <row r="279" spans="1:10">
      <c r="A279" s="46" t="s">
        <v>442</v>
      </c>
      <c r="B279" s="41">
        <v>5057</v>
      </c>
      <c r="C279" s="47">
        <v>5</v>
      </c>
      <c r="D279" s="47" t="s">
        <v>704</v>
      </c>
      <c r="E279" s="47">
        <v>74</v>
      </c>
      <c r="F279" s="47" t="s">
        <v>114</v>
      </c>
      <c r="G279" s="47">
        <v>1</v>
      </c>
      <c r="H279" s="54" t="s">
        <v>1020</v>
      </c>
      <c r="I279" s="55">
        <v>0.87</v>
      </c>
      <c r="J279" s="56">
        <v>197.7</v>
      </c>
    </row>
    <row r="280" spans="1:10">
      <c r="A280" s="46" t="s">
        <v>1021</v>
      </c>
      <c r="B280" s="41">
        <v>5057</v>
      </c>
      <c r="C280" s="47">
        <v>5</v>
      </c>
      <c r="D280" s="47" t="s">
        <v>704</v>
      </c>
      <c r="E280" s="47">
        <v>74</v>
      </c>
      <c r="F280" s="47" t="s">
        <v>114</v>
      </c>
      <c r="G280" s="47">
        <v>2</v>
      </c>
      <c r="H280" s="54" t="s">
        <v>1022</v>
      </c>
      <c r="I280" s="55">
        <v>0.77</v>
      </c>
      <c r="J280" s="56">
        <v>198.57</v>
      </c>
    </row>
    <row r="281" spans="1:10">
      <c r="A281" s="46" t="s">
        <v>1023</v>
      </c>
      <c r="B281" s="41">
        <v>5057</v>
      </c>
      <c r="C281" s="47">
        <v>5</v>
      </c>
      <c r="D281" s="47" t="s">
        <v>704</v>
      </c>
      <c r="E281" s="47">
        <v>74</v>
      </c>
      <c r="F281" s="47" t="s">
        <v>114</v>
      </c>
      <c r="G281" s="47">
        <v>3</v>
      </c>
      <c r="H281" s="54" t="s">
        <v>1024</v>
      </c>
      <c r="I281" s="55">
        <v>0.92500000000000004</v>
      </c>
      <c r="J281" s="56">
        <v>199.34</v>
      </c>
    </row>
    <row r="282" spans="1:10">
      <c r="A282" s="46" t="s">
        <v>1025</v>
      </c>
      <c r="B282" s="45">
        <v>5057</v>
      </c>
      <c r="C282" s="47">
        <v>5</v>
      </c>
      <c r="D282" s="47" t="s">
        <v>704</v>
      </c>
      <c r="E282" s="47">
        <v>74</v>
      </c>
      <c r="F282" s="47" t="s">
        <v>114</v>
      </c>
      <c r="G282" s="47">
        <v>4</v>
      </c>
      <c r="H282" s="54" t="s">
        <v>1026</v>
      </c>
      <c r="I282" s="55">
        <v>0.44</v>
      </c>
      <c r="J282" s="56">
        <v>200.26499999999999</v>
      </c>
    </row>
    <row r="283" spans="1:10">
      <c r="A283" s="46" t="s">
        <v>443</v>
      </c>
      <c r="B283" s="41">
        <v>5057</v>
      </c>
      <c r="C283" s="47">
        <v>5</v>
      </c>
      <c r="D283" s="47" t="s">
        <v>704</v>
      </c>
      <c r="E283" s="47">
        <v>75</v>
      </c>
      <c r="F283" s="47" t="s">
        <v>114</v>
      </c>
      <c r="G283" s="47">
        <v>1</v>
      </c>
      <c r="H283" s="54" t="s">
        <v>1027</v>
      </c>
      <c r="I283" s="55">
        <v>0.9</v>
      </c>
      <c r="J283" s="56">
        <v>200.7</v>
      </c>
    </row>
    <row r="284" spans="1:10">
      <c r="A284" s="46" t="s">
        <v>444</v>
      </c>
      <c r="B284" s="41">
        <v>5057</v>
      </c>
      <c r="C284" s="47">
        <v>5</v>
      </c>
      <c r="D284" s="47" t="s">
        <v>704</v>
      </c>
      <c r="E284" s="47">
        <v>75</v>
      </c>
      <c r="F284" s="47" t="s">
        <v>114</v>
      </c>
      <c r="G284" s="47">
        <v>2</v>
      </c>
      <c r="H284" s="54" t="s">
        <v>1028</v>
      </c>
      <c r="I284" s="55">
        <v>0.63500000000000001</v>
      </c>
      <c r="J284" s="56">
        <v>201.6</v>
      </c>
    </row>
    <row r="285" spans="1:10">
      <c r="A285" s="46" t="s">
        <v>445</v>
      </c>
      <c r="B285" s="41">
        <v>5057</v>
      </c>
      <c r="C285" s="47">
        <v>5</v>
      </c>
      <c r="D285" s="47" t="s">
        <v>704</v>
      </c>
      <c r="E285" s="47">
        <v>75</v>
      </c>
      <c r="F285" s="47" t="s">
        <v>114</v>
      </c>
      <c r="G285" s="47">
        <v>3</v>
      </c>
      <c r="H285" s="54" t="s">
        <v>1029</v>
      </c>
      <c r="I285" s="55">
        <v>0.82</v>
      </c>
      <c r="J285" s="56">
        <v>202.23500000000001</v>
      </c>
    </row>
    <row r="286" spans="1:10">
      <c r="A286" s="46" t="s">
        <v>446</v>
      </c>
      <c r="B286" s="41">
        <v>5057</v>
      </c>
      <c r="C286" s="47">
        <v>5</v>
      </c>
      <c r="D286" s="47" t="s">
        <v>704</v>
      </c>
      <c r="E286" s="47">
        <v>75</v>
      </c>
      <c r="F286" s="47" t="s">
        <v>114</v>
      </c>
      <c r="G286" s="47">
        <v>4</v>
      </c>
      <c r="H286" s="54" t="s">
        <v>1030</v>
      </c>
      <c r="I286" s="55">
        <v>0.59</v>
      </c>
      <c r="J286" s="56">
        <v>203.05500000000001</v>
      </c>
    </row>
    <row r="287" spans="1:10">
      <c r="A287" s="46" t="s">
        <v>447</v>
      </c>
      <c r="B287" s="41">
        <v>5057</v>
      </c>
      <c r="C287" s="47">
        <v>5</v>
      </c>
      <c r="D287" s="47" t="s">
        <v>704</v>
      </c>
      <c r="E287" s="47">
        <v>76</v>
      </c>
      <c r="F287" s="47" t="s">
        <v>114</v>
      </c>
      <c r="G287" s="47">
        <v>1</v>
      </c>
      <c r="H287" s="54" t="s">
        <v>1031</v>
      </c>
      <c r="I287" s="55">
        <v>0.95499999999999996</v>
      </c>
      <c r="J287" s="56">
        <v>203.7</v>
      </c>
    </row>
    <row r="288" spans="1:10">
      <c r="A288" s="46" t="s">
        <v>448</v>
      </c>
      <c r="B288" s="41">
        <v>5057</v>
      </c>
      <c r="C288" s="47">
        <v>5</v>
      </c>
      <c r="D288" s="47" t="s">
        <v>704</v>
      </c>
      <c r="E288" s="47">
        <v>76</v>
      </c>
      <c r="F288" s="47" t="s">
        <v>114</v>
      </c>
      <c r="G288" s="47">
        <v>2</v>
      </c>
      <c r="H288" s="54" t="s">
        <v>1032</v>
      </c>
      <c r="I288" s="55">
        <v>0.75</v>
      </c>
      <c r="J288" s="56">
        <v>204.655</v>
      </c>
    </row>
    <row r="289" spans="1:10">
      <c r="A289" s="46" t="s">
        <v>449</v>
      </c>
      <c r="B289" s="41">
        <v>5057</v>
      </c>
      <c r="C289" s="47">
        <v>5</v>
      </c>
      <c r="D289" s="47" t="s">
        <v>704</v>
      </c>
      <c r="E289" s="47">
        <v>76</v>
      </c>
      <c r="F289" s="47" t="s">
        <v>114</v>
      </c>
      <c r="G289" s="47">
        <v>3</v>
      </c>
      <c r="H289" s="54" t="s">
        <v>1033</v>
      </c>
      <c r="I289" s="55">
        <v>0.94499999999999995</v>
      </c>
      <c r="J289" s="56">
        <v>205.405</v>
      </c>
    </row>
    <row r="290" spans="1:10">
      <c r="A290" s="46" t="s">
        <v>450</v>
      </c>
      <c r="B290" s="41">
        <v>5057</v>
      </c>
      <c r="C290" s="47">
        <v>5</v>
      </c>
      <c r="D290" s="47" t="s">
        <v>704</v>
      </c>
      <c r="E290" s="47">
        <v>76</v>
      </c>
      <c r="F290" s="47" t="s">
        <v>114</v>
      </c>
      <c r="G290" s="47">
        <v>4</v>
      </c>
      <c r="H290" s="54" t="s">
        <v>1034</v>
      </c>
      <c r="I290" s="55">
        <v>0.48</v>
      </c>
      <c r="J290" s="56">
        <v>206.35</v>
      </c>
    </row>
    <row r="291" spans="1:10">
      <c r="A291" s="46" t="s">
        <v>451</v>
      </c>
      <c r="B291" s="41">
        <v>5057</v>
      </c>
      <c r="C291" s="47">
        <v>5</v>
      </c>
      <c r="D291" s="47" t="s">
        <v>704</v>
      </c>
      <c r="E291" s="47">
        <v>77</v>
      </c>
      <c r="F291" s="47" t="s">
        <v>114</v>
      </c>
      <c r="G291" s="47">
        <v>1</v>
      </c>
      <c r="H291" s="54" t="s">
        <v>1035</v>
      </c>
      <c r="I291" s="55">
        <v>0.59499999999999997</v>
      </c>
      <c r="J291" s="56">
        <v>206.7</v>
      </c>
    </row>
    <row r="292" spans="1:10">
      <c r="A292" s="46" t="s">
        <v>452</v>
      </c>
      <c r="B292" s="41">
        <v>5057</v>
      </c>
      <c r="C292" s="47">
        <v>5</v>
      </c>
      <c r="D292" s="47" t="s">
        <v>704</v>
      </c>
      <c r="E292" s="47">
        <v>77</v>
      </c>
      <c r="F292" s="47" t="s">
        <v>114</v>
      </c>
      <c r="G292" s="47">
        <v>2</v>
      </c>
      <c r="H292" s="54" t="s">
        <v>1036</v>
      </c>
      <c r="I292" s="55">
        <v>0.85499999999999998</v>
      </c>
      <c r="J292" s="56">
        <v>207.29499999999999</v>
      </c>
    </row>
    <row r="293" spans="1:10">
      <c r="A293" s="46" t="s">
        <v>1037</v>
      </c>
      <c r="B293" s="41">
        <v>5057</v>
      </c>
      <c r="C293" s="47">
        <v>5</v>
      </c>
      <c r="D293" s="47" t="s">
        <v>704</v>
      </c>
      <c r="E293" s="47">
        <v>77</v>
      </c>
      <c r="F293" s="47" t="s">
        <v>114</v>
      </c>
      <c r="G293" s="47">
        <v>3</v>
      </c>
      <c r="H293" s="54" t="s">
        <v>1038</v>
      </c>
      <c r="I293" s="55">
        <v>0.95</v>
      </c>
      <c r="J293" s="56">
        <v>208.15</v>
      </c>
    </row>
    <row r="294" spans="1:10">
      <c r="A294" s="46" t="s">
        <v>1039</v>
      </c>
      <c r="B294" s="41">
        <v>5057</v>
      </c>
      <c r="C294" s="47">
        <v>5</v>
      </c>
      <c r="D294" s="47" t="s">
        <v>704</v>
      </c>
      <c r="E294" s="47">
        <v>77</v>
      </c>
      <c r="F294" s="47" t="s">
        <v>114</v>
      </c>
      <c r="G294" s="47">
        <v>4</v>
      </c>
      <c r="H294" s="54" t="s">
        <v>1040</v>
      </c>
      <c r="I294" s="55">
        <v>0.77</v>
      </c>
      <c r="J294" s="56">
        <v>209.1</v>
      </c>
    </row>
    <row r="295" spans="1:10">
      <c r="A295" s="46" t="s">
        <v>453</v>
      </c>
      <c r="B295" s="45">
        <v>5057</v>
      </c>
      <c r="C295" s="47">
        <v>5</v>
      </c>
      <c r="D295" s="47" t="s">
        <v>704</v>
      </c>
      <c r="E295" s="47">
        <v>78</v>
      </c>
      <c r="F295" s="47" t="s">
        <v>114</v>
      </c>
      <c r="G295" s="47">
        <v>1</v>
      </c>
      <c r="H295" s="54" t="s">
        <v>1041</v>
      </c>
      <c r="I295" s="55">
        <v>0.95499999999999996</v>
      </c>
      <c r="J295" s="56">
        <v>209.7</v>
      </c>
    </row>
    <row r="296" spans="1:10">
      <c r="A296" s="46" t="s">
        <v>454</v>
      </c>
      <c r="B296" s="45">
        <v>5057</v>
      </c>
      <c r="C296" s="47">
        <v>5</v>
      </c>
      <c r="D296" s="47" t="s">
        <v>704</v>
      </c>
      <c r="E296" s="47">
        <v>78</v>
      </c>
      <c r="F296" s="47" t="s">
        <v>114</v>
      </c>
      <c r="G296" s="47">
        <v>2</v>
      </c>
      <c r="H296" s="54" t="s">
        <v>1042</v>
      </c>
      <c r="I296" s="55">
        <v>0.91500000000000004</v>
      </c>
      <c r="J296" s="56">
        <v>210.655</v>
      </c>
    </row>
    <row r="297" spans="1:10">
      <c r="A297" s="46" t="s">
        <v>1043</v>
      </c>
      <c r="B297" s="41">
        <v>5057</v>
      </c>
      <c r="C297" s="47">
        <v>5</v>
      </c>
      <c r="D297" s="47" t="s">
        <v>704</v>
      </c>
      <c r="E297" s="47">
        <v>78</v>
      </c>
      <c r="F297" s="47" t="s">
        <v>114</v>
      </c>
      <c r="G297" s="47">
        <v>3</v>
      </c>
      <c r="H297" s="54" t="s">
        <v>1044</v>
      </c>
      <c r="I297" s="55">
        <v>0.66</v>
      </c>
      <c r="J297" s="56">
        <v>211.57</v>
      </c>
    </row>
    <row r="298" spans="1:10">
      <c r="A298" s="46" t="s">
        <v>1045</v>
      </c>
      <c r="B298" s="41">
        <v>5057</v>
      </c>
      <c r="C298" s="47">
        <v>5</v>
      </c>
      <c r="D298" s="47" t="s">
        <v>704</v>
      </c>
      <c r="E298" s="47">
        <v>78</v>
      </c>
      <c r="F298" s="47" t="s">
        <v>114</v>
      </c>
      <c r="G298" s="47">
        <v>4</v>
      </c>
      <c r="H298" s="54" t="s">
        <v>1046</v>
      </c>
      <c r="I298" s="55">
        <v>0.37</v>
      </c>
      <c r="J298" s="56">
        <v>212.23</v>
      </c>
    </row>
    <row r="299" spans="1:10">
      <c r="A299" s="46" t="s">
        <v>455</v>
      </c>
      <c r="B299" s="41">
        <v>5057</v>
      </c>
      <c r="C299" s="47">
        <v>5</v>
      </c>
      <c r="D299" s="47" t="s">
        <v>704</v>
      </c>
      <c r="E299" s="47">
        <v>79</v>
      </c>
      <c r="F299" s="47" t="s">
        <v>114</v>
      </c>
      <c r="G299" s="47">
        <v>1</v>
      </c>
      <c r="H299" s="54" t="s">
        <v>1047</v>
      </c>
      <c r="I299" s="55">
        <v>0.96</v>
      </c>
      <c r="J299" s="56">
        <v>212.7</v>
      </c>
    </row>
    <row r="300" spans="1:10">
      <c r="A300" s="46" t="s">
        <v>659</v>
      </c>
      <c r="B300" s="45">
        <v>5057</v>
      </c>
      <c r="C300" s="47">
        <v>5</v>
      </c>
      <c r="D300" s="47" t="s">
        <v>704</v>
      </c>
      <c r="E300" s="47">
        <v>79</v>
      </c>
      <c r="F300" s="47" t="s">
        <v>114</v>
      </c>
      <c r="G300" s="47">
        <v>2</v>
      </c>
      <c r="H300" s="54" t="s">
        <v>1048</v>
      </c>
      <c r="I300" s="55">
        <v>0.83499999999999996</v>
      </c>
      <c r="J300" s="56">
        <v>213.66</v>
      </c>
    </row>
    <row r="301" spans="1:10">
      <c r="A301" s="46" t="s">
        <v>660</v>
      </c>
      <c r="B301" s="41">
        <v>5057</v>
      </c>
      <c r="C301" s="47">
        <v>5</v>
      </c>
      <c r="D301" s="47" t="s">
        <v>704</v>
      </c>
      <c r="E301" s="47">
        <v>79</v>
      </c>
      <c r="F301" s="47" t="s">
        <v>114</v>
      </c>
      <c r="G301" s="47">
        <v>3</v>
      </c>
      <c r="H301" s="54" t="s">
        <v>1049</v>
      </c>
      <c r="I301" s="55">
        <v>0.84</v>
      </c>
      <c r="J301" s="56">
        <v>214.495</v>
      </c>
    </row>
    <row r="302" spans="1:10">
      <c r="A302" s="46" t="s">
        <v>661</v>
      </c>
      <c r="B302" s="41">
        <v>5057</v>
      </c>
      <c r="C302" s="47">
        <v>5</v>
      </c>
      <c r="D302" s="47" t="s">
        <v>704</v>
      </c>
      <c r="E302" s="47">
        <v>79</v>
      </c>
      <c r="F302" s="47" t="s">
        <v>114</v>
      </c>
      <c r="G302" s="47">
        <v>4</v>
      </c>
      <c r="H302" s="54" t="s">
        <v>1050</v>
      </c>
      <c r="I302" s="55">
        <v>0.52500000000000002</v>
      </c>
      <c r="J302" s="56">
        <v>215.33500000000001</v>
      </c>
    </row>
    <row r="303" spans="1:10">
      <c r="A303" s="46" t="s">
        <v>456</v>
      </c>
      <c r="B303" s="41">
        <v>5057</v>
      </c>
      <c r="C303" s="47">
        <v>5</v>
      </c>
      <c r="D303" s="47" t="s">
        <v>704</v>
      </c>
      <c r="E303" s="47">
        <v>80</v>
      </c>
      <c r="F303" s="47" t="s">
        <v>114</v>
      </c>
      <c r="G303" s="47">
        <v>1</v>
      </c>
      <c r="H303" s="54" t="s">
        <v>1051</v>
      </c>
      <c r="I303" s="55">
        <v>0.84499999999999997</v>
      </c>
      <c r="J303" s="56">
        <v>215.7</v>
      </c>
    </row>
    <row r="304" spans="1:10">
      <c r="A304" s="46" t="s">
        <v>457</v>
      </c>
      <c r="B304" s="41">
        <v>5057</v>
      </c>
      <c r="C304" s="47">
        <v>5</v>
      </c>
      <c r="D304" s="47" t="s">
        <v>704</v>
      </c>
      <c r="E304" s="47">
        <v>80</v>
      </c>
      <c r="F304" s="47" t="s">
        <v>114</v>
      </c>
      <c r="G304" s="47">
        <v>2</v>
      </c>
      <c r="H304" s="54" t="s">
        <v>1052</v>
      </c>
      <c r="I304" s="55">
        <v>0.95</v>
      </c>
      <c r="J304" s="56">
        <v>216.54499999999999</v>
      </c>
    </row>
    <row r="305" spans="1:10">
      <c r="A305" s="46" t="s">
        <v>458</v>
      </c>
      <c r="B305" s="41">
        <v>5057</v>
      </c>
      <c r="C305" s="47">
        <v>5</v>
      </c>
      <c r="D305" s="47" t="s">
        <v>704</v>
      </c>
      <c r="E305" s="47">
        <v>80</v>
      </c>
      <c r="F305" s="47" t="s">
        <v>114</v>
      </c>
      <c r="G305" s="47">
        <v>3</v>
      </c>
      <c r="H305" s="54" t="s">
        <v>1053</v>
      </c>
      <c r="I305" s="55">
        <v>0.94499999999999995</v>
      </c>
      <c r="J305" s="56">
        <v>217.495</v>
      </c>
    </row>
    <row r="306" spans="1:10">
      <c r="A306" s="46" t="s">
        <v>459</v>
      </c>
      <c r="B306" s="41">
        <v>5057</v>
      </c>
      <c r="C306" s="47">
        <v>5</v>
      </c>
      <c r="D306" s="47" t="s">
        <v>704</v>
      </c>
      <c r="E306" s="47">
        <v>80</v>
      </c>
      <c r="F306" s="47" t="s">
        <v>114</v>
      </c>
      <c r="G306" s="47">
        <v>4</v>
      </c>
      <c r="H306" s="54" t="s">
        <v>1054</v>
      </c>
      <c r="I306" s="55">
        <v>0.33500000000000002</v>
      </c>
      <c r="J306" s="56">
        <v>218.44</v>
      </c>
    </row>
    <row r="307" spans="1:10">
      <c r="A307" s="46" t="s">
        <v>460</v>
      </c>
      <c r="B307" s="45">
        <v>5057</v>
      </c>
      <c r="C307" s="47">
        <v>5</v>
      </c>
      <c r="D307" s="47" t="s">
        <v>704</v>
      </c>
      <c r="E307" s="47">
        <v>81</v>
      </c>
      <c r="F307" s="47" t="s">
        <v>114</v>
      </c>
      <c r="G307" s="47">
        <v>1</v>
      </c>
      <c r="H307" s="54" t="s">
        <v>1055</v>
      </c>
      <c r="I307" s="55">
        <v>0.69</v>
      </c>
      <c r="J307" s="56">
        <v>218.7</v>
      </c>
    </row>
    <row r="308" spans="1:10">
      <c r="A308" s="46" t="s">
        <v>1056</v>
      </c>
      <c r="B308" s="41">
        <v>5057</v>
      </c>
      <c r="C308" s="47">
        <v>5</v>
      </c>
      <c r="D308" s="47" t="s">
        <v>704</v>
      </c>
      <c r="E308" s="47">
        <v>81</v>
      </c>
      <c r="F308" s="47" t="s">
        <v>114</v>
      </c>
      <c r="G308" s="47">
        <v>2</v>
      </c>
      <c r="H308" s="54" t="s">
        <v>1057</v>
      </c>
      <c r="I308" s="55">
        <v>0.98</v>
      </c>
      <c r="J308" s="56">
        <v>219.39</v>
      </c>
    </row>
    <row r="309" spans="1:10">
      <c r="A309" s="46" t="s">
        <v>1058</v>
      </c>
      <c r="B309" s="41">
        <v>5057</v>
      </c>
      <c r="C309" s="47">
        <v>5</v>
      </c>
      <c r="D309" s="47" t="s">
        <v>704</v>
      </c>
      <c r="E309" s="47">
        <v>81</v>
      </c>
      <c r="F309" s="47" t="s">
        <v>114</v>
      </c>
      <c r="G309" s="47">
        <v>3</v>
      </c>
      <c r="H309" s="54" t="s">
        <v>1059</v>
      </c>
      <c r="I309" s="55">
        <v>0.68</v>
      </c>
      <c r="J309" s="56">
        <v>220.37</v>
      </c>
    </row>
    <row r="310" spans="1:10">
      <c r="A310" s="46" t="s">
        <v>1060</v>
      </c>
      <c r="B310" s="41">
        <v>5057</v>
      </c>
      <c r="C310" s="47">
        <v>5</v>
      </c>
      <c r="D310" s="47" t="s">
        <v>704</v>
      </c>
      <c r="E310" s="47">
        <v>81</v>
      </c>
      <c r="F310" s="47" t="s">
        <v>114</v>
      </c>
      <c r="G310" s="47">
        <v>4</v>
      </c>
      <c r="H310" s="54" t="s">
        <v>1061</v>
      </c>
      <c r="I310" s="55">
        <v>0.65500000000000003</v>
      </c>
      <c r="J310" s="56">
        <v>221.05</v>
      </c>
    </row>
    <row r="311" spans="1:10">
      <c r="A311" s="46" t="s">
        <v>461</v>
      </c>
      <c r="B311" s="41">
        <v>5057</v>
      </c>
      <c r="C311" s="47">
        <v>5</v>
      </c>
      <c r="D311" s="47" t="s">
        <v>704</v>
      </c>
      <c r="E311" s="47">
        <v>82</v>
      </c>
      <c r="F311" s="47" t="s">
        <v>114</v>
      </c>
      <c r="G311" s="47">
        <v>1</v>
      </c>
      <c r="H311" s="54" t="s">
        <v>1062</v>
      </c>
      <c r="I311" s="55">
        <v>0.83499999999999996</v>
      </c>
      <c r="J311" s="56">
        <v>221.7</v>
      </c>
    </row>
    <row r="312" spans="1:10">
      <c r="A312" s="46" t="s">
        <v>462</v>
      </c>
      <c r="B312" s="45">
        <v>5057</v>
      </c>
      <c r="C312" s="47">
        <v>5</v>
      </c>
      <c r="D312" s="47" t="s">
        <v>704</v>
      </c>
      <c r="E312" s="47">
        <v>82</v>
      </c>
      <c r="F312" s="47" t="s">
        <v>114</v>
      </c>
      <c r="G312" s="47">
        <v>2</v>
      </c>
      <c r="H312" s="54" t="s">
        <v>1063</v>
      </c>
      <c r="I312" s="55">
        <v>0.84</v>
      </c>
      <c r="J312" s="56">
        <v>222.535</v>
      </c>
    </row>
    <row r="313" spans="1:10">
      <c r="A313" s="46" t="s">
        <v>1064</v>
      </c>
      <c r="B313" s="41">
        <v>5057</v>
      </c>
      <c r="C313" s="47">
        <v>5</v>
      </c>
      <c r="D313" s="47" t="s">
        <v>704</v>
      </c>
      <c r="E313" s="47">
        <v>82</v>
      </c>
      <c r="F313" s="47" t="s">
        <v>114</v>
      </c>
      <c r="G313" s="47">
        <v>3</v>
      </c>
      <c r="H313" s="54" t="s">
        <v>1065</v>
      </c>
      <c r="I313" s="55">
        <v>0.77500000000000002</v>
      </c>
      <c r="J313" s="56">
        <v>223.375</v>
      </c>
    </row>
    <row r="314" spans="1:10">
      <c r="A314" s="46" t="s">
        <v>1066</v>
      </c>
      <c r="B314" s="41">
        <v>5057</v>
      </c>
      <c r="C314" s="47">
        <v>5</v>
      </c>
      <c r="D314" s="47" t="s">
        <v>704</v>
      </c>
      <c r="E314" s="47">
        <v>82</v>
      </c>
      <c r="F314" s="47" t="s">
        <v>114</v>
      </c>
      <c r="G314" s="47">
        <v>4</v>
      </c>
      <c r="H314" s="54" t="s">
        <v>1067</v>
      </c>
      <c r="I314" s="55">
        <v>0.65</v>
      </c>
      <c r="J314" s="56">
        <v>224.15</v>
      </c>
    </row>
    <row r="315" spans="1:10">
      <c r="A315" s="46" t="s">
        <v>463</v>
      </c>
      <c r="B315" s="41">
        <v>5057</v>
      </c>
      <c r="C315" s="47">
        <v>5</v>
      </c>
      <c r="D315" s="47" t="s">
        <v>704</v>
      </c>
      <c r="E315" s="47">
        <v>83</v>
      </c>
      <c r="F315" s="47" t="s">
        <v>114</v>
      </c>
      <c r="G315" s="47">
        <v>1</v>
      </c>
      <c r="H315" s="54" t="s">
        <v>1068</v>
      </c>
      <c r="I315" s="55">
        <v>0.94</v>
      </c>
      <c r="J315" s="56">
        <v>224.7</v>
      </c>
    </row>
    <row r="316" spans="1:10">
      <c r="A316" s="46" t="s">
        <v>464</v>
      </c>
      <c r="B316" s="41">
        <v>5057</v>
      </c>
      <c r="C316" s="47">
        <v>5</v>
      </c>
      <c r="D316" s="47" t="s">
        <v>704</v>
      </c>
      <c r="E316" s="47">
        <v>83</v>
      </c>
      <c r="F316" s="47" t="s">
        <v>114</v>
      </c>
      <c r="G316" s="47">
        <v>2</v>
      </c>
      <c r="H316" s="54" t="s">
        <v>1069</v>
      </c>
      <c r="I316" s="55">
        <v>0.42</v>
      </c>
      <c r="J316" s="56">
        <v>225.64</v>
      </c>
    </row>
    <row r="317" spans="1:10">
      <c r="A317" s="46" t="s">
        <v>1070</v>
      </c>
      <c r="B317" s="41">
        <v>5057</v>
      </c>
      <c r="C317" s="47">
        <v>5</v>
      </c>
      <c r="D317" s="47" t="s">
        <v>704</v>
      </c>
      <c r="E317" s="47">
        <v>83</v>
      </c>
      <c r="F317" s="47" t="s">
        <v>114</v>
      </c>
      <c r="G317" s="47">
        <v>3</v>
      </c>
      <c r="H317" s="54" t="s">
        <v>1071</v>
      </c>
      <c r="I317" s="55">
        <v>0.85</v>
      </c>
      <c r="J317" s="56">
        <v>226.06</v>
      </c>
    </row>
    <row r="318" spans="1:10">
      <c r="A318" s="46" t="s">
        <v>1072</v>
      </c>
      <c r="B318" s="41">
        <v>5057</v>
      </c>
      <c r="C318" s="47">
        <v>5</v>
      </c>
      <c r="D318" s="47" t="s">
        <v>704</v>
      </c>
      <c r="E318" s="47">
        <v>83</v>
      </c>
      <c r="F318" s="47" t="s">
        <v>114</v>
      </c>
      <c r="G318" s="47">
        <v>4</v>
      </c>
      <c r="H318" s="54" t="s">
        <v>1073</v>
      </c>
      <c r="I318" s="55">
        <v>0.79</v>
      </c>
      <c r="J318" s="56">
        <v>226.91</v>
      </c>
    </row>
    <row r="319" spans="1:10">
      <c r="A319" s="46" t="s">
        <v>465</v>
      </c>
      <c r="B319" s="41">
        <v>5057</v>
      </c>
      <c r="C319" s="47">
        <v>5</v>
      </c>
      <c r="D319" s="47" t="s">
        <v>704</v>
      </c>
      <c r="E319" s="47">
        <v>84</v>
      </c>
      <c r="F319" s="47" t="s">
        <v>114</v>
      </c>
      <c r="G319" s="47">
        <v>1</v>
      </c>
      <c r="H319" s="54" t="s">
        <v>1074</v>
      </c>
      <c r="I319" s="55">
        <v>0.84499999999999997</v>
      </c>
      <c r="J319" s="56">
        <v>227.7</v>
      </c>
    </row>
    <row r="320" spans="1:10">
      <c r="A320" s="46" t="s">
        <v>1075</v>
      </c>
      <c r="B320" s="41">
        <v>5057</v>
      </c>
      <c r="C320" s="47">
        <v>5</v>
      </c>
      <c r="D320" s="47" t="s">
        <v>704</v>
      </c>
      <c r="E320" s="47">
        <v>84</v>
      </c>
      <c r="F320" s="47" t="s">
        <v>114</v>
      </c>
      <c r="G320" s="47">
        <v>2</v>
      </c>
      <c r="H320" s="54" t="s">
        <v>1076</v>
      </c>
      <c r="I320" s="55">
        <v>0.73</v>
      </c>
      <c r="J320" s="56">
        <v>228.54499999999999</v>
      </c>
    </row>
    <row r="321" spans="1:10">
      <c r="A321" s="46" t="s">
        <v>1077</v>
      </c>
      <c r="B321" s="41">
        <v>5057</v>
      </c>
      <c r="C321" s="47">
        <v>5</v>
      </c>
      <c r="D321" s="47" t="s">
        <v>704</v>
      </c>
      <c r="E321" s="47">
        <v>84</v>
      </c>
      <c r="F321" s="47" t="s">
        <v>114</v>
      </c>
      <c r="G321" s="47">
        <v>3</v>
      </c>
      <c r="H321" s="54" t="s">
        <v>1078</v>
      </c>
      <c r="I321" s="55">
        <v>0.7</v>
      </c>
      <c r="J321" s="56">
        <v>229.27500000000001</v>
      </c>
    </row>
    <row r="322" spans="1:10">
      <c r="A322" s="46" t="s">
        <v>1079</v>
      </c>
      <c r="B322" s="41">
        <v>5057</v>
      </c>
      <c r="C322" s="47">
        <v>5</v>
      </c>
      <c r="D322" s="47" t="s">
        <v>704</v>
      </c>
      <c r="E322" s="47">
        <v>84</v>
      </c>
      <c r="F322" s="47" t="s">
        <v>114</v>
      </c>
      <c r="G322" s="47">
        <v>4</v>
      </c>
      <c r="H322" s="54" t="s">
        <v>1080</v>
      </c>
      <c r="I322" s="55">
        <v>0.85499999999999998</v>
      </c>
      <c r="J322" s="56">
        <v>229.97499999999999</v>
      </c>
    </row>
    <row r="323" spans="1:10">
      <c r="A323" s="46" t="s">
        <v>466</v>
      </c>
      <c r="B323" s="41">
        <v>5057</v>
      </c>
      <c r="C323" s="47">
        <v>5</v>
      </c>
      <c r="D323" s="47" t="s">
        <v>704</v>
      </c>
      <c r="E323" s="47">
        <v>85</v>
      </c>
      <c r="F323" s="47" t="s">
        <v>114</v>
      </c>
      <c r="G323" s="47">
        <v>1</v>
      </c>
      <c r="H323" s="54" t="s">
        <v>1081</v>
      </c>
      <c r="I323" s="55">
        <v>0.88</v>
      </c>
      <c r="J323" s="56">
        <v>230.7</v>
      </c>
    </row>
    <row r="324" spans="1:10">
      <c r="A324" s="46" t="s">
        <v>467</v>
      </c>
      <c r="B324" s="41">
        <v>5057</v>
      </c>
      <c r="C324" s="47">
        <v>5</v>
      </c>
      <c r="D324" s="47" t="s">
        <v>704</v>
      </c>
      <c r="E324" s="47">
        <v>85</v>
      </c>
      <c r="F324" s="47" t="s">
        <v>114</v>
      </c>
      <c r="G324" s="47">
        <v>2</v>
      </c>
      <c r="H324" s="54" t="s">
        <v>1082</v>
      </c>
      <c r="I324" s="55">
        <v>0.92500000000000004</v>
      </c>
      <c r="J324" s="56">
        <v>231.58</v>
      </c>
    </row>
    <row r="325" spans="1:10">
      <c r="A325" s="46" t="s">
        <v>468</v>
      </c>
      <c r="B325" s="41">
        <v>5057</v>
      </c>
      <c r="C325" s="47">
        <v>5</v>
      </c>
      <c r="D325" s="47" t="s">
        <v>704</v>
      </c>
      <c r="E325" s="47">
        <v>85</v>
      </c>
      <c r="F325" s="47" t="s">
        <v>114</v>
      </c>
      <c r="G325" s="47">
        <v>3</v>
      </c>
      <c r="H325" s="54" t="s">
        <v>1083</v>
      </c>
      <c r="I325" s="55">
        <v>0.95</v>
      </c>
      <c r="J325" s="56">
        <v>232.505</v>
      </c>
    </row>
    <row r="326" spans="1:10">
      <c r="A326" s="46" t="s">
        <v>1084</v>
      </c>
      <c r="B326" s="41">
        <v>5057</v>
      </c>
      <c r="C326" s="47">
        <v>5</v>
      </c>
      <c r="D326" s="47" t="s">
        <v>704</v>
      </c>
      <c r="E326" s="47">
        <v>85</v>
      </c>
      <c r="F326" s="47" t="s">
        <v>114</v>
      </c>
      <c r="G326" s="47">
        <v>4</v>
      </c>
      <c r="H326" s="54" t="s">
        <v>1085</v>
      </c>
      <c r="I326" s="55">
        <v>0.28000000000000003</v>
      </c>
      <c r="J326" s="56">
        <v>233.45500000000001</v>
      </c>
    </row>
    <row r="327" spans="1:10">
      <c r="A327" s="46" t="s">
        <v>469</v>
      </c>
      <c r="B327" s="41">
        <v>5057</v>
      </c>
      <c r="C327" s="47">
        <v>5</v>
      </c>
      <c r="D327" s="47" t="s">
        <v>704</v>
      </c>
      <c r="E327" s="47">
        <v>86</v>
      </c>
      <c r="F327" s="47" t="s">
        <v>114</v>
      </c>
      <c r="G327" s="47">
        <v>1</v>
      </c>
      <c r="H327" s="54" t="s">
        <v>1086</v>
      </c>
      <c r="I327" s="55">
        <v>0.54500000000000004</v>
      </c>
      <c r="J327" s="56">
        <v>233.7</v>
      </c>
    </row>
    <row r="328" spans="1:10">
      <c r="A328" s="46" t="s">
        <v>1087</v>
      </c>
      <c r="B328" s="41">
        <v>5057</v>
      </c>
      <c r="C328" s="47">
        <v>5</v>
      </c>
      <c r="D328" s="47" t="s">
        <v>704</v>
      </c>
      <c r="E328" s="47">
        <v>86</v>
      </c>
      <c r="F328" s="47" t="s">
        <v>114</v>
      </c>
      <c r="G328" s="47">
        <v>2</v>
      </c>
      <c r="H328" s="54" t="s">
        <v>1088</v>
      </c>
      <c r="I328" s="55">
        <v>0.76</v>
      </c>
      <c r="J328" s="56">
        <v>234.245</v>
      </c>
    </row>
    <row r="329" spans="1:10">
      <c r="A329" s="46" t="s">
        <v>1089</v>
      </c>
      <c r="B329" s="41">
        <v>5057</v>
      </c>
      <c r="C329" s="47">
        <v>5</v>
      </c>
      <c r="D329" s="47" t="s">
        <v>704</v>
      </c>
      <c r="E329" s="47">
        <v>86</v>
      </c>
      <c r="F329" s="47" t="s">
        <v>114</v>
      </c>
      <c r="G329" s="47">
        <v>3</v>
      </c>
      <c r="H329" s="54" t="s">
        <v>1090</v>
      </c>
      <c r="I329" s="55">
        <v>0.95</v>
      </c>
      <c r="J329" s="56">
        <v>235.005</v>
      </c>
    </row>
    <row r="330" spans="1:10">
      <c r="A330" s="46" t="s">
        <v>1091</v>
      </c>
      <c r="B330" s="41">
        <v>5057</v>
      </c>
      <c r="C330" s="47">
        <v>5</v>
      </c>
      <c r="D330" s="47" t="s">
        <v>704</v>
      </c>
      <c r="E330" s="47">
        <v>86</v>
      </c>
      <c r="F330" s="47" t="s">
        <v>114</v>
      </c>
      <c r="G330" s="47">
        <v>4</v>
      </c>
      <c r="H330" s="54" t="s">
        <v>1092</v>
      </c>
      <c r="I330" s="55">
        <v>0.73499999999999999</v>
      </c>
      <c r="J330" s="56">
        <v>235.95500000000001</v>
      </c>
    </row>
    <row r="331" spans="1:10">
      <c r="A331" s="46" t="s">
        <v>470</v>
      </c>
      <c r="B331" s="41">
        <v>5057</v>
      </c>
      <c r="C331" s="47">
        <v>5</v>
      </c>
      <c r="D331" s="47" t="s">
        <v>704</v>
      </c>
      <c r="E331" s="47">
        <v>87</v>
      </c>
      <c r="F331" s="47" t="s">
        <v>114</v>
      </c>
      <c r="G331" s="47">
        <v>1</v>
      </c>
      <c r="H331" s="54" t="s">
        <v>1093</v>
      </c>
      <c r="I331" s="55">
        <v>0.78500000000000003</v>
      </c>
      <c r="J331" s="56">
        <v>236.7</v>
      </c>
    </row>
    <row r="332" spans="1:10">
      <c r="A332" s="46" t="s">
        <v>471</v>
      </c>
      <c r="B332" s="41">
        <v>5057</v>
      </c>
      <c r="C332" s="47">
        <v>5</v>
      </c>
      <c r="D332" s="47" t="s">
        <v>704</v>
      </c>
      <c r="E332" s="47">
        <v>87</v>
      </c>
      <c r="F332" s="47" t="s">
        <v>114</v>
      </c>
      <c r="G332" s="47">
        <v>2</v>
      </c>
      <c r="H332" s="54" t="s">
        <v>1094</v>
      </c>
      <c r="I332" s="55">
        <v>0.84499999999999997</v>
      </c>
      <c r="J332" s="56">
        <v>237.48500000000001</v>
      </c>
    </row>
    <row r="333" spans="1:10">
      <c r="A333" s="46" t="s">
        <v>472</v>
      </c>
      <c r="B333" s="41">
        <v>5057</v>
      </c>
      <c r="C333" s="47">
        <v>5</v>
      </c>
      <c r="D333" s="47" t="s">
        <v>704</v>
      </c>
      <c r="E333" s="47">
        <v>87</v>
      </c>
      <c r="F333" s="47" t="s">
        <v>114</v>
      </c>
      <c r="G333" s="47">
        <v>3</v>
      </c>
      <c r="H333" s="54" t="s">
        <v>1095</v>
      </c>
      <c r="I333" s="55">
        <v>0.81499999999999995</v>
      </c>
      <c r="J333" s="56">
        <v>238.33</v>
      </c>
    </row>
    <row r="334" spans="1:10">
      <c r="A334" s="46" t="s">
        <v>1096</v>
      </c>
      <c r="B334" s="41">
        <v>5057</v>
      </c>
      <c r="C334" s="47">
        <v>5</v>
      </c>
      <c r="D334" s="47" t="s">
        <v>704</v>
      </c>
      <c r="E334" s="47">
        <v>87</v>
      </c>
      <c r="F334" s="47" t="s">
        <v>114</v>
      </c>
      <c r="G334" s="47">
        <v>4</v>
      </c>
      <c r="H334" s="54" t="s">
        <v>1097</v>
      </c>
      <c r="I334" s="55">
        <v>0.67500000000000004</v>
      </c>
      <c r="J334" s="56">
        <v>239.14500000000001</v>
      </c>
    </row>
    <row r="335" spans="1:10">
      <c r="A335" s="46" t="s">
        <v>473</v>
      </c>
      <c r="B335" s="41">
        <v>5057</v>
      </c>
      <c r="C335" s="47">
        <v>5</v>
      </c>
      <c r="D335" s="47" t="s">
        <v>704</v>
      </c>
      <c r="E335" s="47">
        <v>88</v>
      </c>
      <c r="F335" s="47" t="s">
        <v>114</v>
      </c>
      <c r="G335" s="47">
        <v>1</v>
      </c>
      <c r="H335" s="54" t="s">
        <v>1098</v>
      </c>
      <c r="I335" s="55">
        <v>0.82</v>
      </c>
      <c r="J335" s="56">
        <v>239.7</v>
      </c>
    </row>
    <row r="336" spans="1:10">
      <c r="A336" s="46" t="s">
        <v>1099</v>
      </c>
      <c r="B336" s="41">
        <v>5057</v>
      </c>
      <c r="C336" s="47">
        <v>5</v>
      </c>
      <c r="D336" s="47" t="s">
        <v>704</v>
      </c>
      <c r="E336" s="47">
        <v>88</v>
      </c>
      <c r="F336" s="47" t="s">
        <v>114</v>
      </c>
      <c r="G336" s="47">
        <v>2</v>
      </c>
      <c r="H336" s="54" t="s">
        <v>1100</v>
      </c>
      <c r="I336" s="55">
        <v>0.49</v>
      </c>
      <c r="J336" s="56">
        <v>240.52</v>
      </c>
    </row>
    <row r="337" spans="1:10">
      <c r="A337" s="46" t="s">
        <v>1101</v>
      </c>
      <c r="B337" s="41">
        <v>5057</v>
      </c>
      <c r="C337" s="47">
        <v>5</v>
      </c>
      <c r="D337" s="47" t="s">
        <v>704</v>
      </c>
      <c r="E337" s="47">
        <v>88</v>
      </c>
      <c r="F337" s="47" t="s">
        <v>114</v>
      </c>
      <c r="G337" s="47">
        <v>3</v>
      </c>
      <c r="H337" s="54" t="s">
        <v>1102</v>
      </c>
      <c r="I337" s="55">
        <v>0.72</v>
      </c>
      <c r="J337" s="56">
        <v>241.01</v>
      </c>
    </row>
    <row r="338" spans="1:10">
      <c r="A338" s="46" t="s">
        <v>1103</v>
      </c>
      <c r="B338" s="41">
        <v>5057</v>
      </c>
      <c r="C338" s="47">
        <v>5</v>
      </c>
      <c r="D338" s="47" t="s">
        <v>704</v>
      </c>
      <c r="E338" s="47">
        <v>88</v>
      </c>
      <c r="F338" s="47" t="s">
        <v>114</v>
      </c>
      <c r="G338" s="47">
        <v>4</v>
      </c>
      <c r="H338" s="54" t="s">
        <v>1104</v>
      </c>
      <c r="I338" s="55">
        <v>0.93</v>
      </c>
      <c r="J338" s="56">
        <v>241.73</v>
      </c>
    </row>
    <row r="339" spans="1:10">
      <c r="A339" s="46" t="s">
        <v>474</v>
      </c>
      <c r="B339" s="41">
        <v>5057</v>
      </c>
      <c r="C339" s="47">
        <v>5</v>
      </c>
      <c r="D339" s="47" t="s">
        <v>704</v>
      </c>
      <c r="E339" s="47">
        <v>89</v>
      </c>
      <c r="F339" s="47" t="s">
        <v>114</v>
      </c>
      <c r="G339" s="47">
        <v>1</v>
      </c>
      <c r="H339" s="54" t="s">
        <v>1105</v>
      </c>
      <c r="I339" s="55">
        <v>0.72</v>
      </c>
      <c r="J339" s="56">
        <v>242.7</v>
      </c>
    </row>
    <row r="340" spans="1:10">
      <c r="A340" s="46" t="s">
        <v>475</v>
      </c>
      <c r="B340" s="41">
        <v>5057</v>
      </c>
      <c r="C340" s="47">
        <v>5</v>
      </c>
      <c r="D340" s="47" t="s">
        <v>704</v>
      </c>
      <c r="E340" s="47">
        <v>89</v>
      </c>
      <c r="F340" s="47" t="s">
        <v>114</v>
      </c>
      <c r="G340" s="47">
        <v>2</v>
      </c>
      <c r="H340" s="54" t="s">
        <v>1106</v>
      </c>
      <c r="I340" s="55">
        <v>0.61</v>
      </c>
      <c r="J340" s="56">
        <v>243.42</v>
      </c>
    </row>
    <row r="341" spans="1:10">
      <c r="A341" s="46" t="s">
        <v>476</v>
      </c>
      <c r="B341" s="41">
        <v>5057</v>
      </c>
      <c r="C341" s="47">
        <v>5</v>
      </c>
      <c r="D341" s="47" t="s">
        <v>704</v>
      </c>
      <c r="E341" s="47">
        <v>89</v>
      </c>
      <c r="F341" s="47" t="s">
        <v>114</v>
      </c>
      <c r="G341" s="47">
        <v>3</v>
      </c>
      <c r="H341" s="54" t="s">
        <v>1107</v>
      </c>
      <c r="I341" s="55">
        <v>0.81</v>
      </c>
      <c r="J341" s="56">
        <v>244.03</v>
      </c>
    </row>
    <row r="342" spans="1:10">
      <c r="A342" s="46" t="s">
        <v>477</v>
      </c>
      <c r="B342" s="41">
        <v>5057</v>
      </c>
      <c r="C342" s="47">
        <v>5</v>
      </c>
      <c r="D342" s="47" t="s">
        <v>704</v>
      </c>
      <c r="E342" s="47">
        <v>89</v>
      </c>
      <c r="F342" s="47" t="s">
        <v>114</v>
      </c>
      <c r="G342" s="47">
        <v>4</v>
      </c>
      <c r="H342" s="54" t="s">
        <v>1108</v>
      </c>
      <c r="I342" s="55">
        <v>0.97499999999999998</v>
      </c>
      <c r="J342" s="56">
        <v>244.84</v>
      </c>
    </row>
    <row r="343" spans="1:10">
      <c r="A343" s="46" t="s">
        <v>478</v>
      </c>
      <c r="B343" s="41">
        <v>5057</v>
      </c>
      <c r="C343" s="47">
        <v>5</v>
      </c>
      <c r="D343" s="47" t="s">
        <v>704</v>
      </c>
      <c r="E343" s="47">
        <v>90</v>
      </c>
      <c r="F343" s="47" t="s">
        <v>114</v>
      </c>
      <c r="G343" s="47">
        <v>1</v>
      </c>
      <c r="H343" s="54" t="s">
        <v>1109</v>
      </c>
      <c r="I343" s="55">
        <v>0.96</v>
      </c>
      <c r="J343" s="56">
        <v>245.7</v>
      </c>
    </row>
    <row r="344" spans="1:10">
      <c r="A344" s="46" t="s">
        <v>479</v>
      </c>
      <c r="B344" s="41">
        <v>5057</v>
      </c>
      <c r="C344" s="47">
        <v>5</v>
      </c>
      <c r="D344" s="47" t="s">
        <v>704</v>
      </c>
      <c r="E344" s="47">
        <v>90</v>
      </c>
      <c r="F344" s="47" t="s">
        <v>114</v>
      </c>
      <c r="G344" s="47">
        <v>2</v>
      </c>
      <c r="H344" s="54" t="s">
        <v>1110</v>
      </c>
      <c r="I344" s="55">
        <v>0.90500000000000003</v>
      </c>
      <c r="J344" s="56">
        <v>246.66</v>
      </c>
    </row>
    <row r="345" spans="1:10">
      <c r="A345" s="46" t="s">
        <v>480</v>
      </c>
      <c r="B345" s="41">
        <v>5057</v>
      </c>
      <c r="C345" s="47">
        <v>5</v>
      </c>
      <c r="D345" s="47" t="s">
        <v>704</v>
      </c>
      <c r="E345" s="47">
        <v>90</v>
      </c>
      <c r="F345" s="47" t="s">
        <v>114</v>
      </c>
      <c r="G345" s="47">
        <v>3</v>
      </c>
      <c r="H345" s="54" t="s">
        <v>1111</v>
      </c>
      <c r="I345" s="55">
        <v>0.96</v>
      </c>
      <c r="J345" s="56">
        <v>247.565</v>
      </c>
    </row>
    <row r="346" spans="1:10">
      <c r="A346" s="46" t="s">
        <v>481</v>
      </c>
      <c r="B346" s="41">
        <v>5057</v>
      </c>
      <c r="C346" s="47">
        <v>5</v>
      </c>
      <c r="D346" s="47" t="s">
        <v>704</v>
      </c>
      <c r="E346" s="47">
        <v>90</v>
      </c>
      <c r="F346" s="47" t="s">
        <v>114</v>
      </c>
      <c r="G346" s="47">
        <v>4</v>
      </c>
      <c r="H346" s="54" t="s">
        <v>1112</v>
      </c>
      <c r="I346" s="55">
        <v>0.255</v>
      </c>
      <c r="J346" s="56">
        <v>248.52500000000001</v>
      </c>
    </row>
    <row r="347" spans="1:10">
      <c r="A347" s="46" t="s">
        <v>482</v>
      </c>
      <c r="B347" s="41">
        <v>5057</v>
      </c>
      <c r="C347" s="47">
        <v>5</v>
      </c>
      <c r="D347" s="47" t="s">
        <v>704</v>
      </c>
      <c r="E347" s="47">
        <v>91</v>
      </c>
      <c r="F347" s="47" t="s">
        <v>114</v>
      </c>
      <c r="G347" s="47">
        <v>1</v>
      </c>
      <c r="H347" s="54" t="s">
        <v>1113</v>
      </c>
      <c r="I347" s="55">
        <v>0.86</v>
      </c>
      <c r="J347" s="56">
        <v>248.7</v>
      </c>
    </row>
    <row r="348" spans="1:10">
      <c r="A348" s="46" t="s">
        <v>483</v>
      </c>
      <c r="B348" s="41">
        <v>5057</v>
      </c>
      <c r="C348" s="47">
        <v>5</v>
      </c>
      <c r="D348" s="47" t="s">
        <v>704</v>
      </c>
      <c r="E348" s="47">
        <v>91</v>
      </c>
      <c r="F348" s="47" t="s">
        <v>114</v>
      </c>
      <c r="G348" s="47">
        <v>2</v>
      </c>
      <c r="H348" s="54" t="s">
        <v>1114</v>
      </c>
      <c r="I348" s="55">
        <v>0.61499999999999999</v>
      </c>
      <c r="J348" s="56">
        <v>249.56</v>
      </c>
    </row>
    <row r="349" spans="1:10">
      <c r="A349" s="46" t="s">
        <v>484</v>
      </c>
      <c r="B349" s="41">
        <v>5057</v>
      </c>
      <c r="C349" s="47">
        <v>5</v>
      </c>
      <c r="D349" s="47" t="s">
        <v>704</v>
      </c>
      <c r="E349" s="47">
        <v>91</v>
      </c>
      <c r="F349" s="47" t="s">
        <v>114</v>
      </c>
      <c r="G349" s="47">
        <v>3</v>
      </c>
      <c r="H349" s="54" t="s">
        <v>1115</v>
      </c>
      <c r="I349" s="55">
        <v>0.85</v>
      </c>
      <c r="J349" s="56">
        <v>250.17500000000001</v>
      </c>
    </row>
    <row r="350" spans="1:10">
      <c r="A350" s="46" t="s">
        <v>485</v>
      </c>
      <c r="B350" s="41">
        <v>5057</v>
      </c>
      <c r="C350" s="47">
        <v>5</v>
      </c>
      <c r="D350" s="47" t="s">
        <v>704</v>
      </c>
      <c r="E350" s="47">
        <v>91</v>
      </c>
      <c r="F350" s="47" t="s">
        <v>114</v>
      </c>
      <c r="G350" s="47">
        <v>4</v>
      </c>
      <c r="H350" s="54" t="s">
        <v>1116</v>
      </c>
      <c r="I350" s="55">
        <v>0.8</v>
      </c>
      <c r="J350" s="56">
        <v>251.02500000000001</v>
      </c>
    </row>
    <row r="351" spans="1:10">
      <c r="A351" s="46" t="s">
        <v>486</v>
      </c>
      <c r="B351" s="41">
        <v>5057</v>
      </c>
      <c r="C351" s="47">
        <v>5</v>
      </c>
      <c r="D351" s="47" t="s">
        <v>704</v>
      </c>
      <c r="E351" s="47">
        <v>92</v>
      </c>
      <c r="F351" s="47" t="s">
        <v>114</v>
      </c>
      <c r="G351" s="47">
        <v>1</v>
      </c>
      <c r="H351" s="54" t="s">
        <v>1117</v>
      </c>
      <c r="I351" s="55">
        <v>0.91</v>
      </c>
      <c r="J351" s="56">
        <v>251.7</v>
      </c>
    </row>
    <row r="352" spans="1:10">
      <c r="A352" s="46" t="s">
        <v>487</v>
      </c>
      <c r="B352" s="41">
        <v>5057</v>
      </c>
      <c r="C352" s="47">
        <v>5</v>
      </c>
      <c r="D352" s="47" t="s">
        <v>704</v>
      </c>
      <c r="E352" s="47">
        <v>92</v>
      </c>
      <c r="F352" s="47" t="s">
        <v>114</v>
      </c>
      <c r="G352" s="47">
        <v>2</v>
      </c>
      <c r="H352" s="54" t="s">
        <v>1118</v>
      </c>
      <c r="I352" s="55">
        <v>0.70499999999999996</v>
      </c>
      <c r="J352" s="56">
        <v>252.61</v>
      </c>
    </row>
    <row r="353" spans="1:10">
      <c r="A353" s="46" t="s">
        <v>488</v>
      </c>
      <c r="B353" s="41">
        <v>5057</v>
      </c>
      <c r="C353" s="47">
        <v>5</v>
      </c>
      <c r="D353" s="47" t="s">
        <v>704</v>
      </c>
      <c r="E353" s="47">
        <v>92</v>
      </c>
      <c r="F353" s="47" t="s">
        <v>114</v>
      </c>
      <c r="G353" s="47">
        <v>3</v>
      </c>
      <c r="H353" s="54" t="s">
        <v>1119</v>
      </c>
      <c r="I353" s="55">
        <v>0.65500000000000003</v>
      </c>
      <c r="J353" s="56">
        <v>253.315</v>
      </c>
    </row>
    <row r="354" spans="1:10">
      <c r="A354" s="46" t="s">
        <v>489</v>
      </c>
      <c r="B354" s="45">
        <v>5057</v>
      </c>
      <c r="C354" s="47">
        <v>5</v>
      </c>
      <c r="D354" s="47" t="s">
        <v>704</v>
      </c>
      <c r="E354" s="47">
        <v>92</v>
      </c>
      <c r="F354" s="47" t="s">
        <v>114</v>
      </c>
      <c r="G354" s="47">
        <v>4</v>
      </c>
      <c r="H354" s="54" t="s">
        <v>1120</v>
      </c>
      <c r="I354" s="55">
        <v>0.71</v>
      </c>
      <c r="J354" s="56">
        <v>253.97</v>
      </c>
    </row>
    <row r="355" spans="1:10">
      <c r="A355" s="46" t="s">
        <v>490</v>
      </c>
      <c r="B355" s="41">
        <v>5057</v>
      </c>
      <c r="C355" s="47">
        <v>5</v>
      </c>
      <c r="D355" s="47" t="s">
        <v>704</v>
      </c>
      <c r="E355" s="47">
        <v>93</v>
      </c>
      <c r="F355" s="47" t="s">
        <v>114</v>
      </c>
      <c r="G355" s="47">
        <v>1</v>
      </c>
      <c r="H355" s="54" t="s">
        <v>1121</v>
      </c>
      <c r="I355" s="55">
        <v>0.72</v>
      </c>
      <c r="J355" s="56">
        <v>254.7</v>
      </c>
    </row>
    <row r="356" spans="1:10">
      <c r="A356" s="46" t="s">
        <v>491</v>
      </c>
      <c r="B356" s="41">
        <v>5057</v>
      </c>
      <c r="C356" s="47">
        <v>5</v>
      </c>
      <c r="D356" s="47" t="s">
        <v>704</v>
      </c>
      <c r="E356" s="47">
        <v>93</v>
      </c>
      <c r="F356" s="47" t="s">
        <v>114</v>
      </c>
      <c r="G356" s="47">
        <v>2</v>
      </c>
      <c r="H356" s="54" t="s">
        <v>1122</v>
      </c>
      <c r="I356" s="55">
        <v>0.86499999999999999</v>
      </c>
      <c r="J356" s="56">
        <v>255.42</v>
      </c>
    </row>
    <row r="357" spans="1:10">
      <c r="A357" s="46" t="s">
        <v>492</v>
      </c>
      <c r="B357" s="41">
        <v>5057</v>
      </c>
      <c r="C357" s="47">
        <v>5</v>
      </c>
      <c r="D357" s="47" t="s">
        <v>704</v>
      </c>
      <c r="E357" s="47">
        <v>93</v>
      </c>
      <c r="F357" s="47" t="s">
        <v>114</v>
      </c>
      <c r="G357" s="47">
        <v>3</v>
      </c>
      <c r="H357" s="54" t="s">
        <v>1123</v>
      </c>
      <c r="I357" s="55">
        <v>0.56999999999999995</v>
      </c>
      <c r="J357" s="56">
        <v>256.28500000000003</v>
      </c>
    </row>
    <row r="358" spans="1:10">
      <c r="A358" s="46" t="s">
        <v>493</v>
      </c>
      <c r="B358" s="41">
        <v>5057</v>
      </c>
      <c r="C358" s="47">
        <v>5</v>
      </c>
      <c r="D358" s="47" t="s">
        <v>704</v>
      </c>
      <c r="E358" s="47">
        <v>93</v>
      </c>
      <c r="F358" s="47" t="s">
        <v>114</v>
      </c>
      <c r="G358" s="47">
        <v>4</v>
      </c>
      <c r="H358" s="54" t="s">
        <v>1124</v>
      </c>
      <c r="I358" s="55">
        <v>0.94499999999999995</v>
      </c>
      <c r="J358" s="56">
        <v>256.85500000000002</v>
      </c>
    </row>
    <row r="359" spans="1:10">
      <c r="A359" s="46" t="s">
        <v>494</v>
      </c>
      <c r="B359" s="41">
        <v>5057</v>
      </c>
      <c r="C359" s="47">
        <v>5</v>
      </c>
      <c r="D359" s="47" t="s">
        <v>704</v>
      </c>
      <c r="E359" s="47">
        <v>94</v>
      </c>
      <c r="F359" s="47" t="s">
        <v>114</v>
      </c>
      <c r="G359" s="47">
        <v>1</v>
      </c>
      <c r="H359" s="54" t="s">
        <v>1125</v>
      </c>
      <c r="I359" s="55">
        <v>0.9</v>
      </c>
      <c r="J359" s="56">
        <v>257.7</v>
      </c>
    </row>
    <row r="360" spans="1:10">
      <c r="A360" s="46" t="s">
        <v>495</v>
      </c>
      <c r="B360" s="41">
        <v>5057</v>
      </c>
      <c r="C360" s="47">
        <v>5</v>
      </c>
      <c r="D360" s="47" t="s">
        <v>704</v>
      </c>
      <c r="E360" s="47">
        <v>94</v>
      </c>
      <c r="F360" s="47" t="s">
        <v>114</v>
      </c>
      <c r="G360" s="47">
        <v>2</v>
      </c>
      <c r="H360" s="54" t="s">
        <v>1126</v>
      </c>
      <c r="I360" s="55">
        <v>0.82499999999999996</v>
      </c>
      <c r="J360" s="56">
        <v>258.60000000000002</v>
      </c>
    </row>
    <row r="361" spans="1:10">
      <c r="A361" s="46" t="s">
        <v>496</v>
      </c>
      <c r="B361" s="41">
        <v>5057</v>
      </c>
      <c r="C361" s="47">
        <v>5</v>
      </c>
      <c r="D361" s="47" t="s">
        <v>704</v>
      </c>
      <c r="E361" s="47">
        <v>94</v>
      </c>
      <c r="F361" s="47" t="s">
        <v>114</v>
      </c>
      <c r="G361" s="47">
        <v>3</v>
      </c>
      <c r="H361" s="54" t="s">
        <v>1127</v>
      </c>
      <c r="I361" s="55">
        <v>0.56499999999999995</v>
      </c>
      <c r="J361" s="56">
        <v>259.42500000000001</v>
      </c>
    </row>
    <row r="362" spans="1:10">
      <c r="A362" s="46" t="s">
        <v>497</v>
      </c>
      <c r="B362" s="45">
        <v>5057</v>
      </c>
      <c r="C362" s="47">
        <v>5</v>
      </c>
      <c r="D362" s="47" t="s">
        <v>704</v>
      </c>
      <c r="E362" s="47">
        <v>94</v>
      </c>
      <c r="F362" s="47" t="s">
        <v>114</v>
      </c>
      <c r="G362" s="47">
        <v>4</v>
      </c>
      <c r="H362" s="54" t="s">
        <v>1128</v>
      </c>
      <c r="I362" s="55">
        <v>0.745</v>
      </c>
      <c r="J362" s="56">
        <v>259.99</v>
      </c>
    </row>
    <row r="363" spans="1:10">
      <c r="A363" s="46" t="s">
        <v>498</v>
      </c>
      <c r="B363" s="41">
        <v>5057</v>
      </c>
      <c r="C363" s="47">
        <v>5</v>
      </c>
      <c r="D363" s="47" t="s">
        <v>704</v>
      </c>
      <c r="E363" s="47">
        <v>95</v>
      </c>
      <c r="F363" s="47" t="s">
        <v>114</v>
      </c>
      <c r="G363" s="47">
        <v>1</v>
      </c>
      <c r="H363" s="54" t="s">
        <v>1129</v>
      </c>
      <c r="I363" s="55">
        <v>0.67</v>
      </c>
      <c r="J363" s="56">
        <v>260.7</v>
      </c>
    </row>
    <row r="364" spans="1:10">
      <c r="A364" s="46" t="s">
        <v>499</v>
      </c>
      <c r="B364" s="41">
        <v>5057</v>
      </c>
      <c r="C364" s="47">
        <v>5</v>
      </c>
      <c r="D364" s="47" t="s">
        <v>704</v>
      </c>
      <c r="E364" s="47">
        <v>95</v>
      </c>
      <c r="F364" s="47" t="s">
        <v>114</v>
      </c>
      <c r="G364" s="47">
        <v>2</v>
      </c>
      <c r="H364" s="54" t="s">
        <v>1130</v>
      </c>
      <c r="I364" s="55">
        <v>0.74</v>
      </c>
      <c r="J364" s="56">
        <v>261.37</v>
      </c>
    </row>
    <row r="365" spans="1:10">
      <c r="A365" s="46" t="s">
        <v>500</v>
      </c>
      <c r="B365" s="41">
        <v>5057</v>
      </c>
      <c r="C365" s="47">
        <v>5</v>
      </c>
      <c r="D365" s="47" t="s">
        <v>704</v>
      </c>
      <c r="E365" s="47">
        <v>95</v>
      </c>
      <c r="F365" s="47" t="s">
        <v>114</v>
      </c>
      <c r="G365" s="47">
        <v>3</v>
      </c>
      <c r="H365" s="54" t="s">
        <v>1131</v>
      </c>
      <c r="I365" s="55">
        <v>0.84499999999999997</v>
      </c>
      <c r="J365" s="56">
        <v>262.11</v>
      </c>
    </row>
    <row r="366" spans="1:10">
      <c r="A366" s="46" t="s">
        <v>501</v>
      </c>
      <c r="B366" s="41">
        <v>5057</v>
      </c>
      <c r="C366" s="47">
        <v>5</v>
      </c>
      <c r="D366" s="47" t="s">
        <v>704</v>
      </c>
      <c r="E366" s="47">
        <v>95</v>
      </c>
      <c r="F366" s="47" t="s">
        <v>114</v>
      </c>
      <c r="G366" s="47">
        <v>4</v>
      </c>
      <c r="H366" s="54" t="s">
        <v>1132</v>
      </c>
      <c r="I366" s="55">
        <v>0.77500000000000002</v>
      </c>
      <c r="J366" s="56">
        <v>262.95499999999998</v>
      </c>
    </row>
    <row r="367" spans="1:10">
      <c r="A367" s="46" t="s">
        <v>502</v>
      </c>
      <c r="B367" s="45">
        <v>5057</v>
      </c>
      <c r="C367" s="47">
        <v>5</v>
      </c>
      <c r="D367" s="47" t="s">
        <v>704</v>
      </c>
      <c r="E367" s="47">
        <v>96</v>
      </c>
      <c r="F367" s="47" t="s">
        <v>114</v>
      </c>
      <c r="G367" s="47">
        <v>1</v>
      </c>
      <c r="H367" s="54" t="s">
        <v>1133</v>
      </c>
      <c r="I367" s="55">
        <v>0.83</v>
      </c>
      <c r="J367" s="56">
        <v>263.7</v>
      </c>
    </row>
    <row r="368" spans="1:10">
      <c r="A368" s="46" t="s">
        <v>503</v>
      </c>
      <c r="B368" s="41">
        <v>5057</v>
      </c>
      <c r="C368" s="47">
        <v>5</v>
      </c>
      <c r="D368" s="47" t="s">
        <v>704</v>
      </c>
      <c r="E368" s="47">
        <v>96</v>
      </c>
      <c r="F368" s="47" t="s">
        <v>114</v>
      </c>
      <c r="G368" s="47">
        <v>2</v>
      </c>
      <c r="H368" s="54" t="s">
        <v>1134</v>
      </c>
      <c r="I368" s="55">
        <v>0.80500000000000005</v>
      </c>
      <c r="J368" s="56">
        <v>264.52999999999997</v>
      </c>
    </row>
    <row r="369" spans="1:10">
      <c r="A369" s="46" t="s">
        <v>504</v>
      </c>
      <c r="B369" s="41">
        <v>5057</v>
      </c>
      <c r="C369" s="47">
        <v>5</v>
      </c>
      <c r="D369" s="47" t="s">
        <v>704</v>
      </c>
      <c r="E369" s="47">
        <v>96</v>
      </c>
      <c r="F369" s="47" t="s">
        <v>114</v>
      </c>
      <c r="G369" s="47">
        <v>3</v>
      </c>
      <c r="H369" s="54" t="s">
        <v>1135</v>
      </c>
      <c r="I369" s="55">
        <v>0.92500000000000004</v>
      </c>
      <c r="J369" s="56">
        <v>265.33499999999998</v>
      </c>
    </row>
    <row r="370" spans="1:10">
      <c r="A370" s="46" t="s">
        <v>505</v>
      </c>
      <c r="B370" s="41">
        <v>5057</v>
      </c>
      <c r="C370" s="47">
        <v>5</v>
      </c>
      <c r="D370" s="47" t="s">
        <v>704</v>
      </c>
      <c r="E370" s="47">
        <v>96</v>
      </c>
      <c r="F370" s="47" t="s">
        <v>114</v>
      </c>
      <c r="G370" s="47">
        <v>4</v>
      </c>
      <c r="H370" s="54" t="s">
        <v>1136</v>
      </c>
      <c r="I370" s="55">
        <v>0.48499999999999999</v>
      </c>
      <c r="J370" s="56">
        <v>266.26</v>
      </c>
    </row>
    <row r="371" spans="1:10">
      <c r="A371" s="46" t="s">
        <v>506</v>
      </c>
      <c r="B371" s="41">
        <v>5057</v>
      </c>
      <c r="C371" s="47">
        <v>5</v>
      </c>
      <c r="D371" s="47" t="s">
        <v>704</v>
      </c>
      <c r="E371" s="47">
        <v>97</v>
      </c>
      <c r="F371" s="47" t="s">
        <v>114</v>
      </c>
      <c r="G371" s="47">
        <v>1</v>
      </c>
      <c r="H371" s="54" t="s">
        <v>1137</v>
      </c>
      <c r="I371" s="55">
        <v>0.71</v>
      </c>
      <c r="J371" s="56">
        <v>266.7</v>
      </c>
    </row>
    <row r="372" spans="1:10">
      <c r="A372" s="46" t="s">
        <v>507</v>
      </c>
      <c r="B372" s="41">
        <v>5057</v>
      </c>
      <c r="C372" s="47">
        <v>5</v>
      </c>
      <c r="D372" s="47" t="s">
        <v>704</v>
      </c>
      <c r="E372" s="47">
        <v>97</v>
      </c>
      <c r="F372" s="47" t="s">
        <v>114</v>
      </c>
      <c r="G372" s="47">
        <v>2</v>
      </c>
      <c r="H372" s="54" t="s">
        <v>1138</v>
      </c>
      <c r="I372" s="55">
        <v>0.8</v>
      </c>
      <c r="J372" s="56">
        <v>267.41000000000003</v>
      </c>
    </row>
    <row r="373" spans="1:10">
      <c r="A373" s="46" t="s">
        <v>508</v>
      </c>
      <c r="B373" s="41">
        <v>5057</v>
      </c>
      <c r="C373" s="47">
        <v>5</v>
      </c>
      <c r="D373" s="47" t="s">
        <v>704</v>
      </c>
      <c r="E373" s="47">
        <v>97</v>
      </c>
      <c r="F373" s="47" t="s">
        <v>114</v>
      </c>
      <c r="G373" s="47">
        <v>3</v>
      </c>
      <c r="H373" s="54" t="s">
        <v>1139</v>
      </c>
      <c r="I373" s="55">
        <v>0.9</v>
      </c>
      <c r="J373" s="56">
        <v>268.20999999999998</v>
      </c>
    </row>
    <row r="374" spans="1:10">
      <c r="A374" s="46" t="s">
        <v>509</v>
      </c>
      <c r="B374" s="41">
        <v>5057</v>
      </c>
      <c r="C374" s="47">
        <v>5</v>
      </c>
      <c r="D374" s="47" t="s">
        <v>704</v>
      </c>
      <c r="E374" s="47">
        <v>97</v>
      </c>
      <c r="F374" s="47" t="s">
        <v>114</v>
      </c>
      <c r="G374" s="47">
        <v>4</v>
      </c>
      <c r="H374" s="54" t="s">
        <v>1140</v>
      </c>
      <c r="I374" s="55">
        <v>0.58499999999999996</v>
      </c>
      <c r="J374" s="56">
        <v>269.11</v>
      </c>
    </row>
    <row r="375" spans="1:10">
      <c r="A375" s="46" t="s">
        <v>510</v>
      </c>
      <c r="B375" s="41">
        <v>5057</v>
      </c>
      <c r="C375" s="47">
        <v>5</v>
      </c>
      <c r="D375" s="47" t="s">
        <v>704</v>
      </c>
      <c r="E375" s="47">
        <v>98</v>
      </c>
      <c r="F375" s="47" t="s">
        <v>114</v>
      </c>
      <c r="G375" s="47">
        <v>1</v>
      </c>
      <c r="H375" s="54" t="s">
        <v>1141</v>
      </c>
      <c r="I375" s="55">
        <v>0.80500000000000005</v>
      </c>
      <c r="J375" s="56">
        <v>269.7</v>
      </c>
    </row>
    <row r="376" spans="1:10">
      <c r="A376" s="46" t="s">
        <v>662</v>
      </c>
      <c r="B376" s="41">
        <v>5057</v>
      </c>
      <c r="C376" s="47">
        <v>5</v>
      </c>
      <c r="D376" s="47" t="s">
        <v>704</v>
      </c>
      <c r="E376" s="47">
        <v>98</v>
      </c>
      <c r="F376" s="47" t="s">
        <v>114</v>
      </c>
      <c r="G376" s="47">
        <v>2</v>
      </c>
      <c r="H376" s="54" t="s">
        <v>1142</v>
      </c>
      <c r="I376" s="55">
        <v>0.9</v>
      </c>
      <c r="J376" s="56">
        <v>270.505</v>
      </c>
    </row>
    <row r="377" spans="1:10">
      <c r="A377" s="46" t="s">
        <v>663</v>
      </c>
      <c r="B377" s="41">
        <v>5057</v>
      </c>
      <c r="C377" s="47">
        <v>5</v>
      </c>
      <c r="D377" s="47" t="s">
        <v>704</v>
      </c>
      <c r="E377" s="47">
        <v>98</v>
      </c>
      <c r="F377" s="47" t="s">
        <v>114</v>
      </c>
      <c r="G377" s="47">
        <v>3</v>
      </c>
      <c r="H377" s="54" t="s">
        <v>1143</v>
      </c>
      <c r="I377" s="55">
        <v>0.94</v>
      </c>
      <c r="J377" s="56">
        <v>271.40499999999997</v>
      </c>
    </row>
    <row r="378" spans="1:10">
      <c r="A378" s="46" t="s">
        <v>664</v>
      </c>
      <c r="B378" s="41">
        <v>5057</v>
      </c>
      <c r="C378" s="47">
        <v>5</v>
      </c>
      <c r="D378" s="47" t="s">
        <v>704</v>
      </c>
      <c r="E378" s="47">
        <v>98</v>
      </c>
      <c r="F378" s="47" t="s">
        <v>114</v>
      </c>
      <c r="G378" s="47">
        <v>4</v>
      </c>
      <c r="H378" s="54" t="s">
        <v>1144</v>
      </c>
      <c r="I378" s="55">
        <v>0.49</v>
      </c>
      <c r="J378" s="56">
        <v>272.34500000000003</v>
      </c>
    </row>
    <row r="379" spans="1:10">
      <c r="A379" s="46" t="s">
        <v>511</v>
      </c>
      <c r="B379" s="41">
        <v>5057</v>
      </c>
      <c r="C379" s="47">
        <v>5</v>
      </c>
      <c r="D379" s="47" t="s">
        <v>704</v>
      </c>
      <c r="E379" s="47">
        <v>99</v>
      </c>
      <c r="F379" s="47" t="s">
        <v>114</v>
      </c>
      <c r="G379" s="47">
        <v>1</v>
      </c>
      <c r="H379" s="54" t="s">
        <v>1145</v>
      </c>
      <c r="I379" s="55">
        <v>0.93500000000000005</v>
      </c>
      <c r="J379" s="56">
        <v>272.7</v>
      </c>
    </row>
    <row r="380" spans="1:10">
      <c r="A380" s="46" t="s">
        <v>512</v>
      </c>
      <c r="B380" s="41">
        <v>5057</v>
      </c>
      <c r="C380" s="47">
        <v>5</v>
      </c>
      <c r="D380" s="47" t="s">
        <v>704</v>
      </c>
      <c r="E380" s="47">
        <v>99</v>
      </c>
      <c r="F380" s="47" t="s">
        <v>114</v>
      </c>
      <c r="G380" s="47">
        <v>2</v>
      </c>
      <c r="H380" s="54" t="s">
        <v>1146</v>
      </c>
      <c r="I380" s="55">
        <v>0.95</v>
      </c>
      <c r="J380" s="56">
        <v>273.63499999999999</v>
      </c>
    </row>
    <row r="381" spans="1:10">
      <c r="A381" s="46" t="s">
        <v>513</v>
      </c>
      <c r="B381" s="41">
        <v>5057</v>
      </c>
      <c r="C381" s="47">
        <v>5</v>
      </c>
      <c r="D381" s="47" t="s">
        <v>704</v>
      </c>
      <c r="E381" s="47">
        <v>99</v>
      </c>
      <c r="F381" s="47" t="s">
        <v>114</v>
      </c>
      <c r="G381" s="47">
        <v>3</v>
      </c>
      <c r="H381" s="54" t="s">
        <v>1147</v>
      </c>
      <c r="I381" s="55">
        <v>0.69</v>
      </c>
      <c r="J381" s="56">
        <v>274.58499999999998</v>
      </c>
    </row>
    <row r="382" spans="1:10">
      <c r="A382" s="46" t="s">
        <v>514</v>
      </c>
      <c r="B382" s="41">
        <v>5057</v>
      </c>
      <c r="C382" s="47">
        <v>5</v>
      </c>
      <c r="D382" s="47" t="s">
        <v>704</v>
      </c>
      <c r="E382" s="47">
        <v>99</v>
      </c>
      <c r="F382" s="47" t="s">
        <v>114</v>
      </c>
      <c r="G382" s="47">
        <v>4</v>
      </c>
      <c r="H382" s="54" t="s">
        <v>1148</v>
      </c>
      <c r="I382" s="55">
        <v>0.47499999999999998</v>
      </c>
      <c r="J382" s="56">
        <v>275.27499999999998</v>
      </c>
    </row>
    <row r="383" spans="1:10">
      <c r="A383" s="46" t="s">
        <v>515</v>
      </c>
      <c r="B383" s="41">
        <v>5057</v>
      </c>
      <c r="C383" s="47">
        <v>5</v>
      </c>
      <c r="D383" s="47" t="s">
        <v>704</v>
      </c>
      <c r="E383" s="47">
        <v>100</v>
      </c>
      <c r="F383" s="47" t="s">
        <v>114</v>
      </c>
      <c r="G383" s="47">
        <v>1</v>
      </c>
      <c r="H383" s="54" t="s">
        <v>1149</v>
      </c>
      <c r="I383" s="55">
        <v>0.85499999999999998</v>
      </c>
      <c r="J383" s="56">
        <v>275.7</v>
      </c>
    </row>
    <row r="384" spans="1:10">
      <c r="A384" s="46" t="s">
        <v>516</v>
      </c>
      <c r="B384" s="41">
        <v>5057</v>
      </c>
      <c r="C384" s="47">
        <v>5</v>
      </c>
      <c r="D384" s="47" t="s">
        <v>704</v>
      </c>
      <c r="E384" s="47">
        <v>100</v>
      </c>
      <c r="F384" s="47" t="s">
        <v>114</v>
      </c>
      <c r="G384" s="47">
        <v>2</v>
      </c>
      <c r="H384" s="54" t="s">
        <v>1150</v>
      </c>
      <c r="I384" s="55">
        <v>0.8</v>
      </c>
      <c r="J384" s="56">
        <v>276.55500000000001</v>
      </c>
    </row>
    <row r="385" spans="1:10">
      <c r="A385" s="46" t="s">
        <v>517</v>
      </c>
      <c r="B385" s="41">
        <v>5057</v>
      </c>
      <c r="C385" s="47">
        <v>5</v>
      </c>
      <c r="D385" s="47" t="s">
        <v>704</v>
      </c>
      <c r="E385" s="47">
        <v>100</v>
      </c>
      <c r="F385" s="47" t="s">
        <v>114</v>
      </c>
      <c r="G385" s="47">
        <v>3</v>
      </c>
      <c r="H385" s="54" t="s">
        <v>1151</v>
      </c>
      <c r="I385" s="55">
        <v>0.62</v>
      </c>
      <c r="J385" s="56">
        <v>277.35500000000002</v>
      </c>
    </row>
    <row r="386" spans="1:10">
      <c r="A386" s="46" t="s">
        <v>518</v>
      </c>
      <c r="B386" s="41">
        <v>5057</v>
      </c>
      <c r="C386" s="47">
        <v>5</v>
      </c>
      <c r="D386" s="47" t="s">
        <v>704</v>
      </c>
      <c r="E386" s="47">
        <v>100</v>
      </c>
      <c r="F386" s="47" t="s">
        <v>114</v>
      </c>
      <c r="G386" s="47">
        <v>4</v>
      </c>
      <c r="H386" s="54" t="s">
        <v>1152</v>
      </c>
      <c r="I386" s="55">
        <v>0.77</v>
      </c>
      <c r="J386" s="56">
        <v>277.97500000000002</v>
      </c>
    </row>
    <row r="387" spans="1:10">
      <c r="A387" s="46" t="s">
        <v>519</v>
      </c>
      <c r="B387" s="41">
        <v>5057</v>
      </c>
      <c r="C387" s="47">
        <v>5</v>
      </c>
      <c r="D387" s="47" t="s">
        <v>704</v>
      </c>
      <c r="E387" s="47">
        <v>101</v>
      </c>
      <c r="F387" s="47" t="s">
        <v>114</v>
      </c>
      <c r="G387" s="47">
        <v>1</v>
      </c>
      <c r="H387" s="54" t="s">
        <v>1153</v>
      </c>
      <c r="I387" s="55">
        <v>0.96</v>
      </c>
      <c r="J387" s="56">
        <v>278.7</v>
      </c>
    </row>
    <row r="388" spans="1:10">
      <c r="A388" s="46" t="s">
        <v>520</v>
      </c>
      <c r="B388" s="41">
        <v>5057</v>
      </c>
      <c r="C388" s="47">
        <v>5</v>
      </c>
      <c r="D388" s="47" t="s">
        <v>704</v>
      </c>
      <c r="E388" s="47">
        <v>101</v>
      </c>
      <c r="F388" s="47" t="s">
        <v>114</v>
      </c>
      <c r="G388" s="47">
        <v>2</v>
      </c>
      <c r="H388" s="54" t="s">
        <v>1154</v>
      </c>
      <c r="I388" s="55">
        <v>0.77</v>
      </c>
      <c r="J388" s="56">
        <v>279.66000000000003</v>
      </c>
    </row>
    <row r="389" spans="1:10">
      <c r="A389" s="46" t="s">
        <v>521</v>
      </c>
      <c r="B389" s="41">
        <v>5057</v>
      </c>
      <c r="C389" s="47">
        <v>5</v>
      </c>
      <c r="D389" s="47" t="s">
        <v>704</v>
      </c>
      <c r="E389" s="47">
        <v>101</v>
      </c>
      <c r="F389" s="47" t="s">
        <v>114</v>
      </c>
      <c r="G389" s="47">
        <v>3</v>
      </c>
      <c r="H389" s="54" t="s">
        <v>1155</v>
      </c>
      <c r="I389" s="55">
        <v>0.48499999999999999</v>
      </c>
      <c r="J389" s="56">
        <v>280.43</v>
      </c>
    </row>
    <row r="390" spans="1:10">
      <c r="A390" s="46" t="s">
        <v>522</v>
      </c>
      <c r="B390" s="41">
        <v>5057</v>
      </c>
      <c r="C390" s="47">
        <v>5</v>
      </c>
      <c r="D390" s="47" t="s">
        <v>704</v>
      </c>
      <c r="E390" s="47">
        <v>101</v>
      </c>
      <c r="F390" s="47" t="s">
        <v>114</v>
      </c>
      <c r="G390" s="47">
        <v>4</v>
      </c>
      <c r="H390" s="54" t="s">
        <v>1156</v>
      </c>
      <c r="I390" s="55">
        <v>0.96</v>
      </c>
      <c r="J390" s="56">
        <v>280.91500000000002</v>
      </c>
    </row>
    <row r="391" spans="1:10">
      <c r="A391" s="46" t="s">
        <v>523</v>
      </c>
      <c r="B391" s="41">
        <v>5057</v>
      </c>
      <c r="C391" s="47">
        <v>5</v>
      </c>
      <c r="D391" s="47" t="s">
        <v>704</v>
      </c>
      <c r="E391" s="47">
        <v>102</v>
      </c>
      <c r="F391" s="47" t="s">
        <v>114</v>
      </c>
      <c r="G391" s="47">
        <v>1</v>
      </c>
      <c r="H391" s="54" t="s">
        <v>1157</v>
      </c>
      <c r="I391" s="55">
        <v>0.53500000000000003</v>
      </c>
      <c r="J391" s="56">
        <v>281.7</v>
      </c>
    </row>
    <row r="392" spans="1:10">
      <c r="A392" s="46" t="s">
        <v>524</v>
      </c>
      <c r="B392" s="41">
        <v>5057</v>
      </c>
      <c r="C392" s="47">
        <v>5</v>
      </c>
      <c r="D392" s="47" t="s">
        <v>704</v>
      </c>
      <c r="E392" s="47">
        <v>102</v>
      </c>
      <c r="F392" s="47" t="s">
        <v>114</v>
      </c>
      <c r="G392" s="47">
        <v>2</v>
      </c>
      <c r="H392" s="54" t="s">
        <v>1158</v>
      </c>
      <c r="I392" s="55">
        <v>0.95</v>
      </c>
      <c r="J392" s="56">
        <v>282.23500000000001</v>
      </c>
    </row>
    <row r="393" spans="1:10">
      <c r="A393" s="46" t="s">
        <v>525</v>
      </c>
      <c r="B393" s="41">
        <v>5057</v>
      </c>
      <c r="C393" s="47">
        <v>5</v>
      </c>
      <c r="D393" s="47" t="s">
        <v>704</v>
      </c>
      <c r="E393" s="47">
        <v>102</v>
      </c>
      <c r="F393" s="47" t="s">
        <v>114</v>
      </c>
      <c r="G393" s="47">
        <v>3</v>
      </c>
      <c r="H393" s="54" t="s">
        <v>1159</v>
      </c>
      <c r="I393" s="55">
        <v>0.93</v>
      </c>
      <c r="J393" s="56">
        <v>283.185</v>
      </c>
    </row>
    <row r="394" spans="1:10">
      <c r="A394" s="46" t="s">
        <v>526</v>
      </c>
      <c r="B394" s="41">
        <v>5057</v>
      </c>
      <c r="C394" s="47">
        <v>5</v>
      </c>
      <c r="D394" s="47" t="s">
        <v>704</v>
      </c>
      <c r="E394" s="47">
        <v>102</v>
      </c>
      <c r="F394" s="47" t="s">
        <v>114</v>
      </c>
      <c r="G394" s="47">
        <v>4</v>
      </c>
      <c r="H394" s="54" t="s">
        <v>1160</v>
      </c>
      <c r="I394" s="55">
        <v>0.68500000000000005</v>
      </c>
      <c r="J394" s="56">
        <v>284.11500000000001</v>
      </c>
    </row>
    <row r="395" spans="1:10">
      <c r="A395" s="46" t="s">
        <v>527</v>
      </c>
      <c r="B395" s="41">
        <v>5057</v>
      </c>
      <c r="C395" s="47">
        <v>5</v>
      </c>
      <c r="D395" s="47" t="s">
        <v>704</v>
      </c>
      <c r="E395" s="47">
        <v>103</v>
      </c>
      <c r="F395" s="47" t="s">
        <v>114</v>
      </c>
      <c r="G395" s="47">
        <v>1</v>
      </c>
      <c r="H395" s="54" t="s">
        <v>1161</v>
      </c>
      <c r="I395" s="55">
        <v>0.84499999999999997</v>
      </c>
      <c r="J395" s="56">
        <v>284.7</v>
      </c>
    </row>
    <row r="396" spans="1:10">
      <c r="A396" s="46" t="s">
        <v>528</v>
      </c>
      <c r="B396" s="41">
        <v>5057</v>
      </c>
      <c r="C396" s="47">
        <v>5</v>
      </c>
      <c r="D396" s="47" t="s">
        <v>704</v>
      </c>
      <c r="E396" s="47">
        <v>103</v>
      </c>
      <c r="F396" s="47" t="s">
        <v>114</v>
      </c>
      <c r="G396" s="47">
        <v>2</v>
      </c>
      <c r="H396" s="54" t="s">
        <v>1162</v>
      </c>
      <c r="I396" s="55">
        <v>0.96499999999999997</v>
      </c>
      <c r="J396" s="56">
        <v>285.54500000000002</v>
      </c>
    </row>
    <row r="397" spans="1:10">
      <c r="A397" s="46" t="s">
        <v>529</v>
      </c>
      <c r="B397" s="41">
        <v>5057</v>
      </c>
      <c r="C397" s="47">
        <v>5</v>
      </c>
      <c r="D397" s="47" t="s">
        <v>704</v>
      </c>
      <c r="E397" s="47">
        <v>103</v>
      </c>
      <c r="F397" s="47" t="s">
        <v>114</v>
      </c>
      <c r="G397" s="47">
        <v>3</v>
      </c>
      <c r="H397" s="54" t="s">
        <v>1163</v>
      </c>
      <c r="I397" s="55">
        <v>0.78</v>
      </c>
      <c r="J397" s="56">
        <v>286.51</v>
      </c>
    </row>
    <row r="398" spans="1:10">
      <c r="A398" s="46" t="s">
        <v>1164</v>
      </c>
      <c r="B398" s="41">
        <v>5057</v>
      </c>
      <c r="C398" s="47">
        <v>5</v>
      </c>
      <c r="D398" s="47" t="s">
        <v>704</v>
      </c>
      <c r="E398" s="47">
        <v>103</v>
      </c>
      <c r="F398" s="47" t="s">
        <v>114</v>
      </c>
      <c r="G398" s="47">
        <v>4</v>
      </c>
      <c r="H398" s="54" t="s">
        <v>1165</v>
      </c>
      <c r="I398" s="55">
        <v>0.5</v>
      </c>
      <c r="J398" s="56">
        <v>287.29000000000002</v>
      </c>
    </row>
    <row r="399" spans="1:10">
      <c r="A399" s="46" t="s">
        <v>530</v>
      </c>
      <c r="B399" s="41">
        <v>5057</v>
      </c>
      <c r="C399" s="47">
        <v>5</v>
      </c>
      <c r="D399" s="47" t="s">
        <v>704</v>
      </c>
      <c r="E399" s="47">
        <v>104</v>
      </c>
      <c r="F399" s="47" t="s">
        <v>114</v>
      </c>
      <c r="G399" s="47">
        <v>1</v>
      </c>
      <c r="H399" s="54" t="s">
        <v>1166</v>
      </c>
      <c r="I399" s="55">
        <v>0.45500000000000002</v>
      </c>
      <c r="J399" s="56">
        <v>287.7</v>
      </c>
    </row>
    <row r="400" spans="1:10">
      <c r="A400" s="46" t="s">
        <v>1167</v>
      </c>
      <c r="B400" s="41">
        <v>5057</v>
      </c>
      <c r="C400" s="47">
        <v>5</v>
      </c>
      <c r="D400" s="47" t="s">
        <v>704</v>
      </c>
      <c r="E400" s="47">
        <v>104</v>
      </c>
      <c r="F400" s="47" t="s">
        <v>114</v>
      </c>
      <c r="G400" s="47">
        <v>2</v>
      </c>
      <c r="H400" s="54" t="s">
        <v>1168</v>
      </c>
      <c r="I400" s="55">
        <v>0.94</v>
      </c>
      <c r="J400" s="56">
        <v>288.15499999999997</v>
      </c>
    </row>
    <row r="401" spans="1:10">
      <c r="A401" s="46" t="s">
        <v>1169</v>
      </c>
      <c r="B401" s="45">
        <v>5057</v>
      </c>
      <c r="C401" s="47">
        <v>5</v>
      </c>
      <c r="D401" s="47" t="s">
        <v>704</v>
      </c>
      <c r="E401" s="47">
        <v>104</v>
      </c>
      <c r="F401" s="47" t="s">
        <v>114</v>
      </c>
      <c r="G401" s="47">
        <v>3</v>
      </c>
      <c r="H401" s="54" t="s">
        <v>1170</v>
      </c>
      <c r="I401" s="55">
        <v>0.91500000000000004</v>
      </c>
      <c r="J401" s="56">
        <v>289.09500000000003</v>
      </c>
    </row>
    <row r="402" spans="1:10">
      <c r="A402" s="46" t="s">
        <v>1171</v>
      </c>
      <c r="B402" s="41">
        <v>5057</v>
      </c>
      <c r="C402" s="47">
        <v>5</v>
      </c>
      <c r="D402" s="47" t="s">
        <v>704</v>
      </c>
      <c r="E402" s="47">
        <v>104</v>
      </c>
      <c r="F402" s="47" t="s">
        <v>114</v>
      </c>
      <c r="G402" s="47">
        <v>4</v>
      </c>
      <c r="H402" s="54" t="s">
        <v>1172</v>
      </c>
      <c r="I402" s="55">
        <v>0.85</v>
      </c>
      <c r="J402" s="56">
        <v>290.01</v>
      </c>
    </row>
    <row r="403" spans="1:10">
      <c r="A403" s="46" t="s">
        <v>531</v>
      </c>
      <c r="B403" s="41">
        <v>5057</v>
      </c>
      <c r="C403" s="47">
        <v>5</v>
      </c>
      <c r="D403" s="47" t="s">
        <v>704</v>
      </c>
      <c r="E403" s="47">
        <v>105</v>
      </c>
      <c r="F403" s="47" t="s">
        <v>114</v>
      </c>
      <c r="G403" s="47">
        <v>1</v>
      </c>
      <c r="H403" s="54" t="s">
        <v>1173</v>
      </c>
      <c r="I403" s="55">
        <v>0.56499999999999995</v>
      </c>
      <c r="J403" s="56">
        <v>290.7</v>
      </c>
    </row>
    <row r="404" spans="1:10">
      <c r="A404" s="46" t="s">
        <v>532</v>
      </c>
      <c r="B404" s="41">
        <v>5057</v>
      </c>
      <c r="C404" s="47">
        <v>5</v>
      </c>
      <c r="D404" s="47" t="s">
        <v>704</v>
      </c>
      <c r="E404" s="47">
        <v>105</v>
      </c>
      <c r="F404" s="47" t="s">
        <v>114</v>
      </c>
      <c r="G404" s="47">
        <v>2</v>
      </c>
      <c r="H404" s="54" t="s">
        <v>1174</v>
      </c>
      <c r="I404" s="55">
        <v>0.97499999999999998</v>
      </c>
      <c r="J404" s="56">
        <v>291.26499999999999</v>
      </c>
    </row>
    <row r="405" spans="1:10">
      <c r="A405" s="46" t="s">
        <v>533</v>
      </c>
      <c r="B405" s="41">
        <v>5057</v>
      </c>
      <c r="C405" s="47">
        <v>5</v>
      </c>
      <c r="D405" s="47" t="s">
        <v>704</v>
      </c>
      <c r="E405" s="47">
        <v>105</v>
      </c>
      <c r="F405" s="47" t="s">
        <v>114</v>
      </c>
      <c r="G405" s="47">
        <v>3</v>
      </c>
      <c r="H405" s="54" t="s">
        <v>1175</v>
      </c>
      <c r="I405" s="55">
        <v>0.77500000000000002</v>
      </c>
      <c r="J405" s="56">
        <v>292.24</v>
      </c>
    </row>
    <row r="406" spans="1:10">
      <c r="A406" s="46" t="s">
        <v>534</v>
      </c>
      <c r="B406" s="41">
        <v>5057</v>
      </c>
      <c r="C406" s="47">
        <v>5</v>
      </c>
      <c r="D406" s="47" t="s">
        <v>704</v>
      </c>
      <c r="E406" s="47">
        <v>105</v>
      </c>
      <c r="F406" s="47" t="s">
        <v>114</v>
      </c>
      <c r="G406" s="47">
        <v>4</v>
      </c>
      <c r="H406" s="54" t="s">
        <v>1176</v>
      </c>
      <c r="I406" s="55">
        <v>0.7</v>
      </c>
      <c r="J406" s="56">
        <v>293.01499999999999</v>
      </c>
    </row>
    <row r="407" spans="1:10">
      <c r="A407" s="46" t="s">
        <v>535</v>
      </c>
      <c r="B407" s="41">
        <v>5057</v>
      </c>
      <c r="C407" s="47">
        <v>5</v>
      </c>
      <c r="D407" s="47" t="s">
        <v>704</v>
      </c>
      <c r="E407" s="47">
        <v>106</v>
      </c>
      <c r="F407" s="47" t="s">
        <v>114</v>
      </c>
      <c r="G407" s="47">
        <v>1</v>
      </c>
      <c r="H407" s="54" t="s">
        <v>1177</v>
      </c>
      <c r="I407" s="55">
        <v>0.91</v>
      </c>
      <c r="J407" s="56">
        <v>293.7</v>
      </c>
    </row>
    <row r="408" spans="1:10">
      <c r="A408" s="46" t="s">
        <v>1178</v>
      </c>
      <c r="B408" s="41">
        <v>5057</v>
      </c>
      <c r="C408" s="47">
        <v>5</v>
      </c>
      <c r="D408" s="47" t="s">
        <v>704</v>
      </c>
      <c r="E408" s="47">
        <v>106</v>
      </c>
      <c r="F408" s="47" t="s">
        <v>114</v>
      </c>
      <c r="G408" s="47">
        <v>2</v>
      </c>
      <c r="H408" s="54" t="s">
        <v>1179</v>
      </c>
      <c r="I408" s="55">
        <v>0.60499999999999998</v>
      </c>
      <c r="J408" s="56">
        <v>294.61</v>
      </c>
    </row>
    <row r="409" spans="1:10">
      <c r="A409" s="46" t="s">
        <v>1180</v>
      </c>
      <c r="B409" s="41">
        <v>5057</v>
      </c>
      <c r="C409" s="47">
        <v>5</v>
      </c>
      <c r="D409" s="47" t="s">
        <v>704</v>
      </c>
      <c r="E409" s="47">
        <v>106</v>
      </c>
      <c r="F409" s="47" t="s">
        <v>114</v>
      </c>
      <c r="G409" s="47">
        <v>3</v>
      </c>
      <c r="H409" s="54" t="s">
        <v>1181</v>
      </c>
      <c r="I409" s="55">
        <v>0.8</v>
      </c>
      <c r="J409" s="56">
        <v>295.21499999999997</v>
      </c>
    </row>
    <row r="410" spans="1:10">
      <c r="A410" s="46" t="s">
        <v>1182</v>
      </c>
      <c r="B410" s="41">
        <v>5057</v>
      </c>
      <c r="C410" s="47">
        <v>5</v>
      </c>
      <c r="D410" s="47" t="s">
        <v>704</v>
      </c>
      <c r="E410" s="47">
        <v>106</v>
      </c>
      <c r="F410" s="47" t="s">
        <v>114</v>
      </c>
      <c r="G410" s="47">
        <v>4</v>
      </c>
      <c r="H410" s="54" t="s">
        <v>1183</v>
      </c>
      <c r="I410" s="55">
        <v>0.81499999999999995</v>
      </c>
      <c r="J410" s="56">
        <v>296.01499999999999</v>
      </c>
    </row>
    <row r="411" spans="1:10">
      <c r="A411" s="46" t="s">
        <v>536</v>
      </c>
      <c r="B411" s="41">
        <v>5057</v>
      </c>
      <c r="C411" s="47">
        <v>5</v>
      </c>
      <c r="D411" s="47" t="s">
        <v>704</v>
      </c>
      <c r="E411" s="47">
        <v>107</v>
      </c>
      <c r="F411" s="47" t="s">
        <v>114</v>
      </c>
      <c r="G411" s="47">
        <v>1</v>
      </c>
      <c r="H411" s="54" t="s">
        <v>1184</v>
      </c>
      <c r="I411" s="55">
        <v>0.71499999999999997</v>
      </c>
      <c r="J411" s="56">
        <v>296.7</v>
      </c>
    </row>
    <row r="412" spans="1:10">
      <c r="A412" s="46" t="s">
        <v>537</v>
      </c>
      <c r="B412" s="41">
        <v>5057</v>
      </c>
      <c r="C412" s="47">
        <v>5</v>
      </c>
      <c r="D412" s="47" t="s">
        <v>704</v>
      </c>
      <c r="E412" s="47">
        <v>107</v>
      </c>
      <c r="F412" s="47" t="s">
        <v>114</v>
      </c>
      <c r="G412" s="47">
        <v>2</v>
      </c>
      <c r="H412" s="54" t="s">
        <v>1185</v>
      </c>
      <c r="I412" s="55">
        <v>0.77</v>
      </c>
      <c r="J412" s="56">
        <v>297.41500000000002</v>
      </c>
    </row>
    <row r="413" spans="1:10">
      <c r="A413" s="46" t="s">
        <v>538</v>
      </c>
      <c r="B413" s="41">
        <v>5057</v>
      </c>
      <c r="C413" s="47">
        <v>5</v>
      </c>
      <c r="D413" s="47" t="s">
        <v>704</v>
      </c>
      <c r="E413" s="47">
        <v>107</v>
      </c>
      <c r="F413" s="47" t="s">
        <v>114</v>
      </c>
      <c r="G413" s="47">
        <v>3</v>
      </c>
      <c r="H413" s="54" t="s">
        <v>1186</v>
      </c>
      <c r="I413" s="55">
        <v>0.85</v>
      </c>
      <c r="J413" s="56">
        <v>298.185</v>
      </c>
    </row>
    <row r="414" spans="1:10">
      <c r="A414" s="46" t="s">
        <v>1187</v>
      </c>
      <c r="B414" s="41">
        <v>5057</v>
      </c>
      <c r="C414" s="47">
        <v>5</v>
      </c>
      <c r="D414" s="47" t="s">
        <v>704</v>
      </c>
      <c r="E414" s="47">
        <v>107</v>
      </c>
      <c r="F414" s="47" t="s">
        <v>114</v>
      </c>
      <c r="G414" s="47">
        <v>4</v>
      </c>
      <c r="H414" s="54" t="s">
        <v>1188</v>
      </c>
      <c r="I414" s="55">
        <v>0.86</v>
      </c>
      <c r="J414" s="56">
        <v>299.03500000000003</v>
      </c>
    </row>
    <row r="415" spans="1:10">
      <c r="A415" s="46" t="s">
        <v>539</v>
      </c>
      <c r="B415" s="41">
        <v>5057</v>
      </c>
      <c r="C415" s="47">
        <v>5</v>
      </c>
      <c r="D415" s="47" t="s">
        <v>704</v>
      </c>
      <c r="E415" s="47">
        <v>108</v>
      </c>
      <c r="F415" s="47" t="s">
        <v>114</v>
      </c>
      <c r="G415" s="47">
        <v>1</v>
      </c>
      <c r="H415" s="54" t="s">
        <v>1189</v>
      </c>
      <c r="I415" s="55">
        <v>0.61499999999999999</v>
      </c>
      <c r="J415" s="56">
        <v>299.7</v>
      </c>
    </row>
    <row r="416" spans="1:10">
      <c r="A416" s="46" t="s">
        <v>1190</v>
      </c>
      <c r="B416" s="41">
        <v>5057</v>
      </c>
      <c r="C416" s="47">
        <v>5</v>
      </c>
      <c r="D416" s="47" t="s">
        <v>704</v>
      </c>
      <c r="E416" s="47">
        <v>108</v>
      </c>
      <c r="F416" s="47" t="s">
        <v>114</v>
      </c>
      <c r="G416" s="47">
        <v>2</v>
      </c>
      <c r="H416" s="54" t="s">
        <v>1191</v>
      </c>
      <c r="I416" s="55">
        <v>0.91</v>
      </c>
      <c r="J416" s="56">
        <v>300.315</v>
      </c>
    </row>
    <row r="417" spans="1:10">
      <c r="A417" s="41" t="s">
        <v>1192</v>
      </c>
      <c r="B417" s="41">
        <v>5057</v>
      </c>
      <c r="C417" s="41">
        <v>5</v>
      </c>
      <c r="D417" s="41" t="s">
        <v>704</v>
      </c>
      <c r="E417" s="41">
        <v>108</v>
      </c>
      <c r="F417" s="41" t="s">
        <v>114</v>
      </c>
      <c r="G417" s="41">
        <v>3</v>
      </c>
      <c r="H417" s="54" t="s">
        <v>1193</v>
      </c>
      <c r="I417" s="55">
        <v>0.9</v>
      </c>
      <c r="J417" s="56">
        <v>301.22500000000002</v>
      </c>
    </row>
    <row r="418" spans="1:10">
      <c r="A418" s="41" t="s">
        <v>1194</v>
      </c>
      <c r="B418" s="41">
        <v>5057</v>
      </c>
      <c r="C418" s="41">
        <v>5</v>
      </c>
      <c r="D418" s="41" t="s">
        <v>704</v>
      </c>
      <c r="E418" s="41">
        <v>108</v>
      </c>
      <c r="F418" s="41" t="s">
        <v>114</v>
      </c>
      <c r="G418" s="41">
        <v>4</v>
      </c>
      <c r="H418" s="54" t="s">
        <v>1195</v>
      </c>
      <c r="I418" s="55">
        <v>0.55500000000000005</v>
      </c>
      <c r="J418" s="56">
        <v>302.125</v>
      </c>
    </row>
    <row r="419" spans="1:10">
      <c r="A419" s="41" t="s">
        <v>540</v>
      </c>
      <c r="B419" s="41">
        <v>5057</v>
      </c>
      <c r="C419" s="41">
        <v>5</v>
      </c>
      <c r="D419" s="41" t="s">
        <v>704</v>
      </c>
      <c r="E419" s="41">
        <v>109</v>
      </c>
      <c r="F419" s="41" t="s">
        <v>114</v>
      </c>
      <c r="G419" s="41">
        <v>1</v>
      </c>
      <c r="H419" s="54" t="s">
        <v>1196</v>
      </c>
      <c r="I419" s="55">
        <v>0.75</v>
      </c>
      <c r="J419" s="56">
        <v>302.7</v>
      </c>
    </row>
    <row r="420" spans="1:10">
      <c r="A420" s="41" t="s">
        <v>665</v>
      </c>
      <c r="B420" s="41">
        <v>5057</v>
      </c>
      <c r="C420" s="41">
        <v>5</v>
      </c>
      <c r="D420" s="41" t="s">
        <v>704</v>
      </c>
      <c r="E420" s="41">
        <v>109</v>
      </c>
      <c r="F420" s="41" t="s">
        <v>114</v>
      </c>
      <c r="G420" s="41">
        <v>2</v>
      </c>
      <c r="H420" s="54" t="s">
        <v>1197</v>
      </c>
      <c r="I420" s="55">
        <v>0.79</v>
      </c>
      <c r="J420" s="56">
        <v>303.45</v>
      </c>
    </row>
    <row r="421" spans="1:10">
      <c r="A421" s="41" t="s">
        <v>1198</v>
      </c>
      <c r="B421" s="41">
        <v>5057</v>
      </c>
      <c r="C421" s="41">
        <v>5</v>
      </c>
      <c r="D421" s="41" t="s">
        <v>704</v>
      </c>
      <c r="E421" s="41">
        <v>109</v>
      </c>
      <c r="F421" s="41" t="s">
        <v>114</v>
      </c>
      <c r="G421" s="41">
        <v>3</v>
      </c>
      <c r="H421" s="54" t="s">
        <v>1199</v>
      </c>
      <c r="I421" s="55">
        <v>0.85</v>
      </c>
      <c r="J421" s="56">
        <v>304.24</v>
      </c>
    </row>
    <row r="422" spans="1:10">
      <c r="A422" s="41" t="s">
        <v>1200</v>
      </c>
      <c r="B422" s="41">
        <v>5057</v>
      </c>
      <c r="C422" s="41">
        <v>5</v>
      </c>
      <c r="D422" s="41" t="s">
        <v>704</v>
      </c>
      <c r="E422" s="41">
        <v>109</v>
      </c>
      <c r="F422" s="41" t="s">
        <v>114</v>
      </c>
      <c r="G422" s="41">
        <v>4</v>
      </c>
      <c r="H422" s="54" t="s">
        <v>1201</v>
      </c>
      <c r="I422" s="55">
        <v>0.69</v>
      </c>
      <c r="J422" s="56">
        <v>305.08999999999997</v>
      </c>
    </row>
    <row r="423" spans="1:10">
      <c r="A423" s="41" t="s">
        <v>541</v>
      </c>
      <c r="B423" s="41">
        <v>5057</v>
      </c>
      <c r="C423" s="41">
        <v>5</v>
      </c>
      <c r="D423" s="41" t="s">
        <v>704</v>
      </c>
      <c r="E423" s="41">
        <v>110</v>
      </c>
      <c r="F423" s="41" t="s">
        <v>114</v>
      </c>
      <c r="G423" s="41">
        <v>1</v>
      </c>
      <c r="H423" s="54" t="s">
        <v>1202</v>
      </c>
      <c r="I423" s="55">
        <v>0.9</v>
      </c>
      <c r="J423" s="56">
        <v>305.7</v>
      </c>
    </row>
    <row r="424" spans="1:10">
      <c r="A424" s="41" t="s">
        <v>542</v>
      </c>
      <c r="B424" s="41">
        <v>5057</v>
      </c>
      <c r="C424" s="41">
        <v>5</v>
      </c>
      <c r="D424" s="41" t="s">
        <v>704</v>
      </c>
      <c r="E424" s="41">
        <v>110</v>
      </c>
      <c r="F424" s="41" t="s">
        <v>114</v>
      </c>
      <c r="G424" s="41">
        <v>2</v>
      </c>
      <c r="H424" s="54" t="s">
        <v>1203</v>
      </c>
      <c r="I424" s="55">
        <v>0.91</v>
      </c>
      <c r="J424" s="56">
        <v>306.60000000000002</v>
      </c>
    </row>
    <row r="425" spans="1:10">
      <c r="A425" s="41" t="s">
        <v>1204</v>
      </c>
      <c r="B425" s="41">
        <v>5057</v>
      </c>
      <c r="C425" s="41">
        <v>5</v>
      </c>
      <c r="D425" s="41" t="s">
        <v>704</v>
      </c>
      <c r="E425" s="41">
        <v>110</v>
      </c>
      <c r="F425" s="41" t="s">
        <v>114</v>
      </c>
      <c r="G425" s="41">
        <v>3</v>
      </c>
      <c r="H425" s="54" t="s">
        <v>1205</v>
      </c>
      <c r="I425" s="55">
        <v>0.93500000000000005</v>
      </c>
      <c r="J425" s="56">
        <v>307.51</v>
      </c>
    </row>
    <row r="426" spans="1:10">
      <c r="A426" s="41" t="s">
        <v>1206</v>
      </c>
      <c r="B426" s="41">
        <v>5057</v>
      </c>
      <c r="C426" s="41">
        <v>5</v>
      </c>
      <c r="D426" s="41" t="s">
        <v>704</v>
      </c>
      <c r="E426" s="41">
        <v>110</v>
      </c>
      <c r="F426" s="41" t="s">
        <v>114</v>
      </c>
      <c r="G426" s="41">
        <v>4</v>
      </c>
      <c r="H426" s="54" t="s">
        <v>1207</v>
      </c>
      <c r="I426" s="55">
        <v>0.435</v>
      </c>
      <c r="J426" s="56">
        <v>308.44499999999999</v>
      </c>
    </row>
    <row r="427" spans="1:10">
      <c r="A427" s="41" t="s">
        <v>543</v>
      </c>
      <c r="B427" s="41">
        <v>5057</v>
      </c>
      <c r="C427" s="41">
        <v>5</v>
      </c>
      <c r="D427" s="41" t="s">
        <v>704</v>
      </c>
      <c r="E427" s="41">
        <v>111</v>
      </c>
      <c r="F427" s="41" t="s">
        <v>114</v>
      </c>
      <c r="G427" s="41">
        <v>1</v>
      </c>
      <c r="H427" s="54" t="s">
        <v>1208</v>
      </c>
      <c r="I427" s="55">
        <v>0.90500000000000003</v>
      </c>
      <c r="J427" s="56">
        <v>308.7</v>
      </c>
    </row>
    <row r="428" spans="1:10">
      <c r="A428" s="41" t="s">
        <v>544</v>
      </c>
      <c r="B428" s="41">
        <v>5057</v>
      </c>
      <c r="C428" s="41">
        <v>5</v>
      </c>
      <c r="D428" s="41" t="s">
        <v>704</v>
      </c>
      <c r="E428" s="41">
        <v>111</v>
      </c>
      <c r="F428" s="41" t="s">
        <v>114</v>
      </c>
      <c r="G428" s="41">
        <v>2</v>
      </c>
      <c r="H428" s="54" t="s">
        <v>1209</v>
      </c>
      <c r="I428" s="55">
        <v>0.66</v>
      </c>
      <c r="J428" s="56">
        <v>309.60500000000002</v>
      </c>
    </row>
    <row r="429" spans="1:10">
      <c r="A429" s="41" t="s">
        <v>545</v>
      </c>
      <c r="B429" s="41">
        <v>5057</v>
      </c>
      <c r="C429" s="41">
        <v>5</v>
      </c>
      <c r="D429" s="41" t="s">
        <v>704</v>
      </c>
      <c r="E429" s="41">
        <v>111</v>
      </c>
      <c r="F429" s="41" t="s">
        <v>114</v>
      </c>
      <c r="G429" s="41">
        <v>3</v>
      </c>
      <c r="H429" s="54" t="s">
        <v>1210</v>
      </c>
      <c r="I429" s="55">
        <v>0.49</v>
      </c>
      <c r="J429" s="56">
        <v>310.26499999999999</v>
      </c>
    </row>
    <row r="430" spans="1:10">
      <c r="A430" s="41" t="s">
        <v>1211</v>
      </c>
      <c r="B430" s="41">
        <v>5057</v>
      </c>
      <c r="C430" s="41">
        <v>5</v>
      </c>
      <c r="D430" s="41" t="s">
        <v>704</v>
      </c>
      <c r="E430" s="41">
        <v>111</v>
      </c>
      <c r="F430" s="41" t="s">
        <v>114</v>
      </c>
      <c r="G430" s="41">
        <v>4</v>
      </c>
      <c r="H430" s="54" t="s">
        <v>1212</v>
      </c>
      <c r="I430" s="55">
        <v>0.92500000000000004</v>
      </c>
      <c r="J430" s="56">
        <v>310.755</v>
      </c>
    </row>
    <row r="431" spans="1:10">
      <c r="A431" s="41" t="s">
        <v>546</v>
      </c>
      <c r="B431" s="41">
        <v>5057</v>
      </c>
      <c r="C431" s="41">
        <v>5</v>
      </c>
      <c r="D431" s="41" t="s">
        <v>704</v>
      </c>
      <c r="E431" s="41">
        <v>112</v>
      </c>
      <c r="F431" s="41" t="s">
        <v>114</v>
      </c>
      <c r="G431" s="41">
        <v>1</v>
      </c>
      <c r="H431" s="54" t="s">
        <v>1213</v>
      </c>
      <c r="I431" s="55">
        <v>0.99</v>
      </c>
      <c r="J431" s="56">
        <v>311.7</v>
      </c>
    </row>
    <row r="432" spans="1:10">
      <c r="A432" s="41" t="s">
        <v>1214</v>
      </c>
      <c r="B432" s="41">
        <v>5057</v>
      </c>
      <c r="C432" s="41">
        <v>5</v>
      </c>
      <c r="D432" s="41" t="s">
        <v>704</v>
      </c>
      <c r="E432" s="41">
        <v>112</v>
      </c>
      <c r="F432" s="41" t="s">
        <v>114</v>
      </c>
      <c r="G432" s="41">
        <v>2</v>
      </c>
      <c r="H432" s="54" t="s">
        <v>1215</v>
      </c>
      <c r="I432" s="55">
        <v>0.745</v>
      </c>
      <c r="J432" s="56">
        <v>312.69</v>
      </c>
    </row>
    <row r="433" spans="1:10">
      <c r="A433" s="41" t="s">
        <v>1216</v>
      </c>
      <c r="B433" s="45">
        <v>5057</v>
      </c>
      <c r="C433" s="47">
        <v>5</v>
      </c>
      <c r="D433" s="47" t="s">
        <v>704</v>
      </c>
      <c r="E433" s="47">
        <v>112</v>
      </c>
      <c r="F433" s="47" t="s">
        <v>114</v>
      </c>
      <c r="G433" s="47">
        <v>3</v>
      </c>
      <c r="H433" s="54" t="s">
        <v>1217</v>
      </c>
      <c r="I433" s="55">
        <v>0.73</v>
      </c>
      <c r="J433" s="56">
        <v>313.435</v>
      </c>
    </row>
    <row r="434" spans="1:10">
      <c r="A434" s="41" t="s">
        <v>1218</v>
      </c>
      <c r="B434" s="41">
        <v>5057</v>
      </c>
      <c r="C434" s="47">
        <v>5</v>
      </c>
      <c r="D434" s="47" t="s">
        <v>704</v>
      </c>
      <c r="E434" s="47">
        <v>112</v>
      </c>
      <c r="F434" s="47" t="s">
        <v>114</v>
      </c>
      <c r="G434" s="47">
        <v>4</v>
      </c>
      <c r="H434" s="54" t="s">
        <v>1219</v>
      </c>
      <c r="I434" s="55">
        <v>0.56999999999999995</v>
      </c>
      <c r="J434" s="56">
        <v>314.16500000000002</v>
      </c>
    </row>
    <row r="435" spans="1:10">
      <c r="A435" s="41" t="s">
        <v>547</v>
      </c>
      <c r="B435" s="41">
        <v>5057</v>
      </c>
      <c r="C435" s="47">
        <v>5</v>
      </c>
      <c r="D435" s="47" t="s">
        <v>704</v>
      </c>
      <c r="E435" s="47">
        <v>113</v>
      </c>
      <c r="F435" s="47" t="s">
        <v>114</v>
      </c>
      <c r="G435" s="47">
        <v>1</v>
      </c>
      <c r="H435" s="54" t="s">
        <v>1220</v>
      </c>
      <c r="I435" s="55">
        <v>0.64</v>
      </c>
      <c r="J435" s="56">
        <v>314.7</v>
      </c>
    </row>
    <row r="436" spans="1:10">
      <c r="A436" s="41" t="s">
        <v>548</v>
      </c>
      <c r="B436" s="41">
        <v>5057</v>
      </c>
      <c r="C436" s="47">
        <v>5</v>
      </c>
      <c r="D436" s="47" t="s">
        <v>704</v>
      </c>
      <c r="E436" s="47">
        <v>113</v>
      </c>
      <c r="F436" s="47" t="s">
        <v>114</v>
      </c>
      <c r="G436" s="47">
        <v>2</v>
      </c>
      <c r="H436" s="54" t="s">
        <v>1221</v>
      </c>
      <c r="I436" s="55">
        <v>0.78500000000000003</v>
      </c>
      <c r="J436" s="56">
        <v>315.33999999999997</v>
      </c>
    </row>
    <row r="437" spans="1:10">
      <c r="A437" s="41" t="s">
        <v>549</v>
      </c>
      <c r="B437" s="41">
        <v>5057</v>
      </c>
      <c r="C437" s="47">
        <v>5</v>
      </c>
      <c r="D437" s="47" t="s">
        <v>704</v>
      </c>
      <c r="E437" s="47">
        <v>113</v>
      </c>
      <c r="F437" s="47" t="s">
        <v>114</v>
      </c>
      <c r="G437" s="47">
        <v>3</v>
      </c>
      <c r="H437" s="54" t="s">
        <v>1222</v>
      </c>
      <c r="I437" s="55">
        <v>0.76</v>
      </c>
      <c r="J437" s="56">
        <v>316.125</v>
      </c>
    </row>
    <row r="438" spans="1:10">
      <c r="A438" s="41" t="s">
        <v>550</v>
      </c>
      <c r="B438" s="41">
        <v>5057</v>
      </c>
      <c r="C438" s="47">
        <v>5</v>
      </c>
      <c r="D438" s="47" t="s">
        <v>704</v>
      </c>
      <c r="E438" s="47">
        <v>113</v>
      </c>
      <c r="F438" s="47" t="s">
        <v>114</v>
      </c>
      <c r="G438" s="47">
        <v>4</v>
      </c>
      <c r="H438" s="54" t="s">
        <v>1223</v>
      </c>
      <c r="I438" s="55">
        <v>0.83</v>
      </c>
      <c r="J438" s="56">
        <v>316.88499999999999</v>
      </c>
    </row>
    <row r="439" spans="1:10">
      <c r="A439" s="41" t="s">
        <v>551</v>
      </c>
      <c r="B439" s="41">
        <v>5057</v>
      </c>
      <c r="C439" s="47">
        <v>5</v>
      </c>
      <c r="D439" s="47" t="s">
        <v>704</v>
      </c>
      <c r="E439" s="47">
        <v>114</v>
      </c>
      <c r="F439" s="47" t="s">
        <v>114</v>
      </c>
      <c r="G439" s="47">
        <v>1</v>
      </c>
      <c r="H439" s="54" t="s">
        <v>1224</v>
      </c>
      <c r="I439" s="55">
        <v>0.88500000000000001</v>
      </c>
      <c r="J439" s="56">
        <v>317.7</v>
      </c>
    </row>
    <row r="440" spans="1:10">
      <c r="A440" s="41" t="s">
        <v>552</v>
      </c>
      <c r="B440" s="41">
        <v>5057</v>
      </c>
      <c r="C440" s="47">
        <v>5</v>
      </c>
      <c r="D440" s="47" t="s">
        <v>704</v>
      </c>
      <c r="E440" s="47">
        <v>114</v>
      </c>
      <c r="F440" s="47" t="s">
        <v>114</v>
      </c>
      <c r="G440" s="47">
        <v>2</v>
      </c>
      <c r="H440" s="54" t="s">
        <v>1225</v>
      </c>
      <c r="I440" s="55">
        <v>0.79500000000000004</v>
      </c>
      <c r="J440" s="56">
        <v>318.58499999999998</v>
      </c>
    </row>
    <row r="441" spans="1:10">
      <c r="A441" s="41" t="s">
        <v>1226</v>
      </c>
      <c r="B441" s="41">
        <v>5057</v>
      </c>
      <c r="C441" s="47">
        <v>5</v>
      </c>
      <c r="D441" s="47" t="s">
        <v>704</v>
      </c>
      <c r="E441" s="47">
        <v>114</v>
      </c>
      <c r="F441" s="47" t="s">
        <v>114</v>
      </c>
      <c r="G441" s="47">
        <v>3</v>
      </c>
      <c r="H441" s="54" t="s">
        <v>1227</v>
      </c>
      <c r="I441" s="55">
        <v>0.95499999999999996</v>
      </c>
      <c r="J441" s="56">
        <v>319.38</v>
      </c>
    </row>
    <row r="442" spans="1:10">
      <c r="A442" s="41" t="s">
        <v>1228</v>
      </c>
      <c r="B442" s="41">
        <v>5057</v>
      </c>
      <c r="C442" s="47">
        <v>5</v>
      </c>
      <c r="D442" s="47" t="s">
        <v>704</v>
      </c>
      <c r="E442" s="47">
        <v>114</v>
      </c>
      <c r="F442" s="47" t="s">
        <v>114</v>
      </c>
      <c r="G442" s="47">
        <v>4</v>
      </c>
      <c r="H442" s="54" t="s">
        <v>1229</v>
      </c>
      <c r="I442" s="55">
        <v>0.57499999999999996</v>
      </c>
      <c r="J442" s="56">
        <v>320.33499999999998</v>
      </c>
    </row>
    <row r="443" spans="1:10">
      <c r="A443" s="41" t="s">
        <v>553</v>
      </c>
      <c r="B443" s="41">
        <v>5057</v>
      </c>
      <c r="C443" s="47">
        <v>5</v>
      </c>
      <c r="D443" s="47" t="s">
        <v>704</v>
      </c>
      <c r="E443" s="47">
        <v>115</v>
      </c>
      <c r="F443" s="47" t="s">
        <v>114</v>
      </c>
      <c r="G443" s="47">
        <v>1</v>
      </c>
      <c r="H443" s="54" t="s">
        <v>1230</v>
      </c>
      <c r="I443" s="55">
        <v>0.99</v>
      </c>
      <c r="J443" s="56">
        <v>320.7</v>
      </c>
    </row>
    <row r="444" spans="1:10">
      <c r="A444" s="41" t="s">
        <v>554</v>
      </c>
      <c r="B444" s="41">
        <v>5057</v>
      </c>
      <c r="C444" s="47">
        <v>5</v>
      </c>
      <c r="D444" s="47" t="s">
        <v>704</v>
      </c>
      <c r="E444" s="47">
        <v>115</v>
      </c>
      <c r="F444" s="47" t="s">
        <v>114</v>
      </c>
      <c r="G444" s="47">
        <v>2</v>
      </c>
      <c r="H444" s="54" t="s">
        <v>1231</v>
      </c>
      <c r="I444" s="55">
        <v>1</v>
      </c>
      <c r="J444" s="56">
        <v>321.69</v>
      </c>
    </row>
    <row r="445" spans="1:10">
      <c r="A445" s="41" t="s">
        <v>1232</v>
      </c>
      <c r="B445" s="41">
        <v>5057</v>
      </c>
      <c r="C445" s="47">
        <v>5</v>
      </c>
      <c r="D445" s="47" t="s">
        <v>704</v>
      </c>
      <c r="E445" s="47">
        <v>115</v>
      </c>
      <c r="F445" s="47" t="s">
        <v>114</v>
      </c>
      <c r="G445" s="47">
        <v>3</v>
      </c>
      <c r="H445" s="54" t="s">
        <v>1233</v>
      </c>
      <c r="I445" s="55">
        <v>0.46500000000000002</v>
      </c>
      <c r="J445" s="56">
        <v>322.69</v>
      </c>
    </row>
    <row r="446" spans="1:10">
      <c r="A446" s="41" t="s">
        <v>1234</v>
      </c>
      <c r="B446" s="41">
        <v>5057</v>
      </c>
      <c r="C446" s="47">
        <v>5</v>
      </c>
      <c r="D446" s="47" t="s">
        <v>704</v>
      </c>
      <c r="E446" s="47">
        <v>115</v>
      </c>
      <c r="F446" s="47" t="s">
        <v>114</v>
      </c>
      <c r="G446" s="47">
        <v>4</v>
      </c>
      <c r="H446" s="54" t="s">
        <v>1235</v>
      </c>
      <c r="I446" s="55">
        <v>0.64500000000000002</v>
      </c>
      <c r="J446" s="56">
        <v>323.15499999999997</v>
      </c>
    </row>
    <row r="447" spans="1:10">
      <c r="A447" s="41" t="s">
        <v>555</v>
      </c>
      <c r="B447" s="41">
        <v>5057</v>
      </c>
      <c r="C447" s="47">
        <v>5</v>
      </c>
      <c r="D447" s="47" t="s">
        <v>704</v>
      </c>
      <c r="E447" s="47">
        <v>116</v>
      </c>
      <c r="F447" s="47" t="s">
        <v>114</v>
      </c>
      <c r="G447" s="47">
        <v>1</v>
      </c>
      <c r="H447" s="54" t="s">
        <v>1236</v>
      </c>
      <c r="I447" s="55">
        <v>1</v>
      </c>
      <c r="J447" s="56">
        <v>323.7</v>
      </c>
    </row>
    <row r="448" spans="1:10">
      <c r="A448" s="41" t="s">
        <v>556</v>
      </c>
      <c r="B448" s="41">
        <v>5057</v>
      </c>
      <c r="C448" s="47">
        <v>5</v>
      </c>
      <c r="D448" s="47" t="s">
        <v>704</v>
      </c>
      <c r="E448" s="47">
        <v>116</v>
      </c>
      <c r="F448" s="47" t="s">
        <v>114</v>
      </c>
      <c r="G448" s="47">
        <v>2</v>
      </c>
      <c r="H448" s="54" t="s">
        <v>1237</v>
      </c>
      <c r="I448" s="55">
        <v>0.67500000000000004</v>
      </c>
      <c r="J448" s="56">
        <v>324.7</v>
      </c>
    </row>
    <row r="449" spans="1:10">
      <c r="A449" s="41" t="s">
        <v>557</v>
      </c>
      <c r="B449" s="41">
        <v>5057</v>
      </c>
      <c r="C449" s="47">
        <v>5</v>
      </c>
      <c r="D449" s="47" t="s">
        <v>704</v>
      </c>
      <c r="E449" s="47">
        <v>116</v>
      </c>
      <c r="F449" s="47" t="s">
        <v>114</v>
      </c>
      <c r="G449" s="47">
        <v>3</v>
      </c>
      <c r="H449" s="54" t="s">
        <v>1238</v>
      </c>
      <c r="I449" s="55">
        <v>0.72</v>
      </c>
      <c r="J449" s="56">
        <v>325.375</v>
      </c>
    </row>
    <row r="450" spans="1:10">
      <c r="A450" s="41" t="s">
        <v>1239</v>
      </c>
      <c r="B450" s="41">
        <v>5057</v>
      </c>
      <c r="C450" s="47">
        <v>5</v>
      </c>
      <c r="D450" s="47" t="s">
        <v>704</v>
      </c>
      <c r="E450" s="47">
        <v>116</v>
      </c>
      <c r="F450" s="47" t="s">
        <v>114</v>
      </c>
      <c r="G450" s="47">
        <v>4</v>
      </c>
      <c r="H450" s="54" t="s">
        <v>1240</v>
      </c>
      <c r="I450" s="55">
        <v>0.69</v>
      </c>
      <c r="J450" s="56">
        <v>326.09500000000003</v>
      </c>
    </row>
    <row r="451" spans="1:10">
      <c r="A451" s="41" t="s">
        <v>558</v>
      </c>
      <c r="B451" s="41">
        <v>5057</v>
      </c>
      <c r="C451" s="47">
        <v>5</v>
      </c>
      <c r="D451" s="47" t="s">
        <v>704</v>
      </c>
      <c r="E451" s="47">
        <v>117</v>
      </c>
      <c r="F451" s="47" t="s">
        <v>114</v>
      </c>
      <c r="G451" s="47">
        <v>1</v>
      </c>
      <c r="H451" s="54" t="s">
        <v>1241</v>
      </c>
      <c r="I451" s="55">
        <v>0.9</v>
      </c>
      <c r="J451" s="56">
        <v>326.7</v>
      </c>
    </row>
    <row r="452" spans="1:10">
      <c r="A452" s="41" t="s">
        <v>1242</v>
      </c>
      <c r="B452" s="45">
        <v>5057</v>
      </c>
      <c r="C452" s="47">
        <v>5</v>
      </c>
      <c r="D452" s="47" t="s">
        <v>704</v>
      </c>
      <c r="E452" s="47">
        <v>117</v>
      </c>
      <c r="F452" s="47" t="s">
        <v>114</v>
      </c>
      <c r="G452" s="47">
        <v>2</v>
      </c>
      <c r="H452" s="54" t="s">
        <v>1243</v>
      </c>
      <c r="I452" s="55">
        <v>0.90500000000000003</v>
      </c>
      <c r="J452" s="56">
        <v>327.60000000000002</v>
      </c>
    </row>
    <row r="453" spans="1:10">
      <c r="A453" s="41" t="s">
        <v>1244</v>
      </c>
      <c r="B453" s="41">
        <v>5057</v>
      </c>
      <c r="C453" s="47">
        <v>5</v>
      </c>
      <c r="D453" s="47" t="s">
        <v>704</v>
      </c>
      <c r="E453" s="47">
        <v>117</v>
      </c>
      <c r="F453" s="47" t="s">
        <v>114</v>
      </c>
      <c r="G453" s="47">
        <v>3</v>
      </c>
      <c r="H453" s="54" t="s">
        <v>1245</v>
      </c>
      <c r="I453" s="55">
        <v>0.79500000000000004</v>
      </c>
      <c r="J453" s="56">
        <v>328.505</v>
      </c>
    </row>
    <row r="454" spans="1:10">
      <c r="A454" s="41" t="s">
        <v>1246</v>
      </c>
      <c r="B454" s="41">
        <v>5057</v>
      </c>
      <c r="C454" s="47">
        <v>5</v>
      </c>
      <c r="D454" s="47" t="s">
        <v>704</v>
      </c>
      <c r="E454" s="47">
        <v>117</v>
      </c>
      <c r="F454" s="47" t="s">
        <v>114</v>
      </c>
      <c r="G454" s="47">
        <v>4</v>
      </c>
      <c r="H454" s="54" t="s">
        <v>1247</v>
      </c>
      <c r="I454" s="55">
        <v>0.53</v>
      </c>
      <c r="J454" s="56">
        <v>329.3</v>
      </c>
    </row>
    <row r="455" spans="1:10">
      <c r="A455" s="41" t="s">
        <v>559</v>
      </c>
      <c r="B455" s="41">
        <v>5057</v>
      </c>
      <c r="C455" s="47">
        <v>5</v>
      </c>
      <c r="D455" s="47" t="s">
        <v>704</v>
      </c>
      <c r="E455" s="47">
        <v>118</v>
      </c>
      <c r="F455" s="47" t="s">
        <v>114</v>
      </c>
      <c r="G455" s="47">
        <v>1</v>
      </c>
      <c r="H455" s="54" t="s">
        <v>1248</v>
      </c>
      <c r="I455" s="55">
        <v>0.83</v>
      </c>
      <c r="J455" s="56">
        <v>329.7</v>
      </c>
    </row>
    <row r="456" spans="1:10">
      <c r="A456" s="41" t="s">
        <v>560</v>
      </c>
      <c r="B456" s="41">
        <v>5057</v>
      </c>
      <c r="C456" s="47">
        <v>5</v>
      </c>
      <c r="D456" s="47" t="s">
        <v>704</v>
      </c>
      <c r="E456" s="47">
        <v>118</v>
      </c>
      <c r="F456" s="47" t="s">
        <v>114</v>
      </c>
      <c r="G456" s="47">
        <v>2</v>
      </c>
      <c r="H456" s="54" t="s">
        <v>1249</v>
      </c>
      <c r="I456" s="55">
        <v>0.51500000000000001</v>
      </c>
      <c r="J456" s="56">
        <v>330.53</v>
      </c>
    </row>
    <row r="457" spans="1:10">
      <c r="A457" s="41" t="s">
        <v>561</v>
      </c>
      <c r="B457" s="41">
        <v>5057</v>
      </c>
      <c r="C457" s="47">
        <v>5</v>
      </c>
      <c r="D457" s="47" t="s">
        <v>704</v>
      </c>
      <c r="E457" s="47">
        <v>118</v>
      </c>
      <c r="F457" s="47" t="s">
        <v>114</v>
      </c>
      <c r="G457" s="47">
        <v>3</v>
      </c>
      <c r="H457" s="54" t="s">
        <v>1250</v>
      </c>
      <c r="I457" s="55">
        <v>0.70499999999999996</v>
      </c>
      <c r="J457" s="56">
        <v>331.04500000000002</v>
      </c>
    </row>
    <row r="458" spans="1:10">
      <c r="A458" s="41" t="s">
        <v>562</v>
      </c>
      <c r="B458" s="41">
        <v>5057</v>
      </c>
      <c r="C458" s="47">
        <v>5</v>
      </c>
      <c r="D458" s="47" t="s">
        <v>704</v>
      </c>
      <c r="E458" s="47">
        <v>118</v>
      </c>
      <c r="F458" s="47" t="s">
        <v>114</v>
      </c>
      <c r="G458" s="47">
        <v>4</v>
      </c>
      <c r="H458" s="54" t="s">
        <v>1251</v>
      </c>
      <c r="I458" s="55">
        <v>0.88500000000000001</v>
      </c>
      <c r="J458" s="56">
        <v>331.75</v>
      </c>
    </row>
    <row r="459" spans="1:10">
      <c r="A459" s="41" t="s">
        <v>563</v>
      </c>
      <c r="B459" s="41">
        <v>5057</v>
      </c>
      <c r="C459" s="47">
        <v>5</v>
      </c>
      <c r="D459" s="47" t="s">
        <v>704</v>
      </c>
      <c r="E459" s="47">
        <v>119</v>
      </c>
      <c r="F459" s="47" t="s">
        <v>114</v>
      </c>
      <c r="G459" s="47">
        <v>1</v>
      </c>
      <c r="H459" s="54" t="s">
        <v>1252</v>
      </c>
      <c r="I459" s="55">
        <v>0.81</v>
      </c>
      <c r="J459" s="56">
        <v>332.7</v>
      </c>
    </row>
    <row r="460" spans="1:10">
      <c r="A460" s="41" t="s">
        <v>564</v>
      </c>
      <c r="B460" s="45">
        <v>5057</v>
      </c>
      <c r="C460" s="47">
        <v>5</v>
      </c>
      <c r="D460" s="47" t="s">
        <v>704</v>
      </c>
      <c r="E460" s="47">
        <v>119</v>
      </c>
      <c r="F460" s="47" t="s">
        <v>114</v>
      </c>
      <c r="G460" s="47">
        <v>2</v>
      </c>
      <c r="H460" s="54" t="s">
        <v>1253</v>
      </c>
      <c r="I460" s="55">
        <v>0.76</v>
      </c>
      <c r="J460" s="56">
        <v>333.51</v>
      </c>
    </row>
    <row r="461" spans="1:10">
      <c r="A461" s="41" t="s">
        <v>565</v>
      </c>
      <c r="B461" s="41">
        <v>5057</v>
      </c>
      <c r="C461" s="47">
        <v>5</v>
      </c>
      <c r="D461" s="47" t="s">
        <v>704</v>
      </c>
      <c r="E461" s="47">
        <v>119</v>
      </c>
      <c r="F461" s="47" t="s">
        <v>114</v>
      </c>
      <c r="G461" s="47">
        <v>3</v>
      </c>
      <c r="H461" s="54" t="s">
        <v>1254</v>
      </c>
      <c r="I461" s="55">
        <v>0.91</v>
      </c>
      <c r="J461" s="56">
        <v>334.27</v>
      </c>
    </row>
    <row r="462" spans="1:10">
      <c r="A462" s="41" t="s">
        <v>1255</v>
      </c>
      <c r="B462" s="45">
        <v>5057</v>
      </c>
      <c r="C462" s="47">
        <v>5</v>
      </c>
      <c r="D462" s="47" t="s">
        <v>704</v>
      </c>
      <c r="E462" s="47">
        <v>119</v>
      </c>
      <c r="F462" s="47" t="s">
        <v>114</v>
      </c>
      <c r="G462" s="47">
        <v>4</v>
      </c>
      <c r="H462" s="54" t="s">
        <v>1256</v>
      </c>
      <c r="I462" s="55">
        <v>0.65</v>
      </c>
      <c r="J462" s="56">
        <v>335.18</v>
      </c>
    </row>
    <row r="463" spans="1:10">
      <c r="A463" s="41" t="s">
        <v>566</v>
      </c>
      <c r="B463" s="41">
        <v>5057</v>
      </c>
      <c r="C463" s="47">
        <v>5</v>
      </c>
      <c r="D463" s="47" t="s">
        <v>704</v>
      </c>
      <c r="E463" s="47">
        <v>120</v>
      </c>
      <c r="F463" s="47" t="s">
        <v>114</v>
      </c>
      <c r="G463" s="47">
        <v>1</v>
      </c>
      <c r="H463" s="54" t="s">
        <v>1257</v>
      </c>
      <c r="I463" s="55">
        <v>0.84</v>
      </c>
      <c r="J463" s="56">
        <v>335.7</v>
      </c>
    </row>
    <row r="464" spans="1:10">
      <c r="A464" s="41" t="s">
        <v>1258</v>
      </c>
      <c r="B464" s="41">
        <v>5057</v>
      </c>
      <c r="C464" s="47">
        <v>5</v>
      </c>
      <c r="D464" s="47" t="s">
        <v>704</v>
      </c>
      <c r="E464" s="47">
        <v>120</v>
      </c>
      <c r="F464" s="47" t="s">
        <v>114</v>
      </c>
      <c r="G464" s="47">
        <v>2</v>
      </c>
      <c r="H464" s="54" t="s">
        <v>1259</v>
      </c>
      <c r="I464" s="55">
        <v>0.84</v>
      </c>
      <c r="J464" s="56">
        <v>336.54</v>
      </c>
    </row>
    <row r="465" spans="1:10">
      <c r="A465" s="41" t="s">
        <v>1260</v>
      </c>
      <c r="B465" s="41">
        <v>5057</v>
      </c>
      <c r="C465" s="41">
        <v>5</v>
      </c>
      <c r="D465" s="41" t="s">
        <v>704</v>
      </c>
      <c r="E465" s="41">
        <v>120</v>
      </c>
      <c r="F465" s="41" t="s">
        <v>114</v>
      </c>
      <c r="G465" s="41">
        <v>3</v>
      </c>
      <c r="H465" s="54" t="s">
        <v>1261</v>
      </c>
      <c r="I465" s="55">
        <v>0.9</v>
      </c>
      <c r="J465" s="56">
        <v>337.38</v>
      </c>
    </row>
    <row r="466" spans="1:10">
      <c r="A466" s="41" t="s">
        <v>1262</v>
      </c>
      <c r="B466" s="41">
        <v>5057</v>
      </c>
      <c r="C466" s="41">
        <v>5</v>
      </c>
      <c r="D466" s="41" t="s">
        <v>704</v>
      </c>
      <c r="E466" s="41">
        <v>120</v>
      </c>
      <c r="F466" s="41" t="s">
        <v>114</v>
      </c>
      <c r="G466" s="41">
        <v>4</v>
      </c>
      <c r="H466" s="54" t="s">
        <v>1263</v>
      </c>
      <c r="I466" s="55">
        <v>0.49</v>
      </c>
      <c r="J466" s="56">
        <v>338.28</v>
      </c>
    </row>
    <row r="467" spans="1:10">
      <c r="A467" s="41" t="s">
        <v>567</v>
      </c>
      <c r="B467" s="41">
        <v>5057</v>
      </c>
      <c r="C467" s="41">
        <v>5</v>
      </c>
      <c r="D467" s="41" t="s">
        <v>704</v>
      </c>
      <c r="E467" s="41">
        <v>121</v>
      </c>
      <c r="F467" s="41" t="s">
        <v>114</v>
      </c>
      <c r="G467" s="41">
        <v>1</v>
      </c>
      <c r="H467" s="54" t="s">
        <v>1264</v>
      </c>
      <c r="I467" s="55">
        <v>0.82499999999999996</v>
      </c>
      <c r="J467" s="56">
        <v>338.7</v>
      </c>
    </row>
    <row r="468" spans="1:10">
      <c r="A468" s="41" t="s">
        <v>568</v>
      </c>
      <c r="B468" s="41">
        <v>5057</v>
      </c>
      <c r="C468" s="41">
        <v>5</v>
      </c>
      <c r="D468" s="41" t="s">
        <v>704</v>
      </c>
      <c r="E468" s="41">
        <v>121</v>
      </c>
      <c r="F468" s="41" t="s">
        <v>114</v>
      </c>
      <c r="G468" s="41">
        <v>2</v>
      </c>
      <c r="H468" s="54" t="s">
        <v>1265</v>
      </c>
      <c r="I468" s="55">
        <v>0.82499999999999996</v>
      </c>
      <c r="J468" s="56">
        <v>339.52499999999998</v>
      </c>
    </row>
    <row r="469" spans="1:10">
      <c r="A469" s="41" t="s">
        <v>1266</v>
      </c>
      <c r="B469" s="41">
        <v>5057</v>
      </c>
      <c r="C469" s="41">
        <v>5</v>
      </c>
      <c r="D469" s="41" t="s">
        <v>704</v>
      </c>
      <c r="E469" s="41">
        <v>121</v>
      </c>
      <c r="F469" s="41" t="s">
        <v>114</v>
      </c>
      <c r="G469" s="41">
        <v>3</v>
      </c>
      <c r="H469" s="54" t="s">
        <v>1267</v>
      </c>
      <c r="I469" s="55">
        <v>0.9</v>
      </c>
      <c r="J469" s="56">
        <v>340.35</v>
      </c>
    </row>
    <row r="470" spans="1:10">
      <c r="A470" s="41" t="s">
        <v>1268</v>
      </c>
      <c r="B470" s="41">
        <v>5057</v>
      </c>
      <c r="C470" s="41">
        <v>5</v>
      </c>
      <c r="D470" s="41" t="s">
        <v>704</v>
      </c>
      <c r="E470" s="41">
        <v>121</v>
      </c>
      <c r="F470" s="41" t="s">
        <v>114</v>
      </c>
      <c r="G470" s="41">
        <v>4</v>
      </c>
      <c r="H470" s="54" t="s">
        <v>1269</v>
      </c>
      <c r="I470" s="55">
        <v>0.66500000000000004</v>
      </c>
      <c r="J470" s="56">
        <v>341.25</v>
      </c>
    </row>
    <row r="471" spans="1:10">
      <c r="A471" s="41" t="s">
        <v>569</v>
      </c>
      <c r="B471" s="41">
        <v>5057</v>
      </c>
      <c r="C471" s="41">
        <v>5</v>
      </c>
      <c r="D471" s="41" t="s">
        <v>704</v>
      </c>
      <c r="E471" s="41">
        <v>122</v>
      </c>
      <c r="F471" s="41" t="s">
        <v>114</v>
      </c>
      <c r="G471" s="41">
        <v>1</v>
      </c>
      <c r="H471" s="54" t="s">
        <v>1270</v>
      </c>
      <c r="I471" s="55">
        <v>0.81</v>
      </c>
      <c r="J471" s="56">
        <v>341.7</v>
      </c>
    </row>
    <row r="472" spans="1:10">
      <c r="A472" s="41" t="s">
        <v>1271</v>
      </c>
      <c r="B472" s="41">
        <v>5057</v>
      </c>
      <c r="C472" s="41">
        <v>5</v>
      </c>
      <c r="D472" s="41" t="s">
        <v>704</v>
      </c>
      <c r="E472" s="41">
        <v>122</v>
      </c>
      <c r="F472" s="41" t="s">
        <v>114</v>
      </c>
      <c r="G472" s="41">
        <v>2</v>
      </c>
      <c r="H472" s="54" t="s">
        <v>1272</v>
      </c>
      <c r="I472" s="55">
        <v>0.55000000000000004</v>
      </c>
      <c r="J472" s="56">
        <v>342.51</v>
      </c>
    </row>
    <row r="473" spans="1:10">
      <c r="A473" s="41" t="s">
        <v>1273</v>
      </c>
      <c r="B473" s="41">
        <v>5057</v>
      </c>
      <c r="C473" s="41">
        <v>5</v>
      </c>
      <c r="D473" s="41" t="s">
        <v>704</v>
      </c>
      <c r="E473" s="41">
        <v>122</v>
      </c>
      <c r="F473" s="41" t="s">
        <v>114</v>
      </c>
      <c r="G473" s="41">
        <v>3</v>
      </c>
      <c r="H473" s="54" t="s">
        <v>1274</v>
      </c>
      <c r="I473" s="55">
        <v>0.89</v>
      </c>
      <c r="J473" s="56">
        <v>343.06</v>
      </c>
    </row>
    <row r="474" spans="1:10">
      <c r="A474" s="41" t="s">
        <v>1275</v>
      </c>
      <c r="B474" s="41">
        <v>5057</v>
      </c>
      <c r="C474" s="41">
        <v>5</v>
      </c>
      <c r="D474" s="41" t="s">
        <v>704</v>
      </c>
      <c r="E474" s="41">
        <v>122</v>
      </c>
      <c r="F474" s="41" t="s">
        <v>114</v>
      </c>
      <c r="G474" s="41">
        <v>4</v>
      </c>
      <c r="H474" s="54" t="s">
        <v>1276</v>
      </c>
      <c r="I474" s="55">
        <v>0.82499999999999996</v>
      </c>
      <c r="J474" s="56">
        <v>343.95</v>
      </c>
    </row>
    <row r="475" spans="1:10">
      <c r="A475" s="41" t="s">
        <v>570</v>
      </c>
      <c r="B475" s="41">
        <v>5057</v>
      </c>
      <c r="C475" s="41">
        <v>5</v>
      </c>
      <c r="D475" s="41" t="s">
        <v>704</v>
      </c>
      <c r="E475" s="41">
        <v>123</v>
      </c>
      <c r="F475" s="41" t="s">
        <v>114</v>
      </c>
      <c r="G475" s="41">
        <v>1</v>
      </c>
      <c r="H475" s="54" t="s">
        <v>1277</v>
      </c>
      <c r="I475" s="55">
        <v>0.94499999999999995</v>
      </c>
      <c r="J475" s="56">
        <v>344.7</v>
      </c>
    </row>
    <row r="476" spans="1:10">
      <c r="A476" s="41" t="s">
        <v>666</v>
      </c>
      <c r="B476" s="41">
        <v>5057</v>
      </c>
      <c r="C476" s="41">
        <v>5</v>
      </c>
      <c r="D476" s="41" t="s">
        <v>704</v>
      </c>
      <c r="E476" s="41">
        <v>123</v>
      </c>
      <c r="F476" s="41" t="s">
        <v>114</v>
      </c>
      <c r="G476" s="41">
        <v>2</v>
      </c>
      <c r="H476" s="54" t="s">
        <v>1278</v>
      </c>
      <c r="I476" s="55">
        <v>0.85</v>
      </c>
      <c r="J476" s="56">
        <v>345.64499999999998</v>
      </c>
    </row>
    <row r="477" spans="1:10">
      <c r="A477" s="41" t="s">
        <v>1279</v>
      </c>
      <c r="B477" s="41">
        <v>5057</v>
      </c>
      <c r="C477" s="41">
        <v>5</v>
      </c>
      <c r="D477" s="41" t="s">
        <v>704</v>
      </c>
      <c r="E477" s="41">
        <v>123</v>
      </c>
      <c r="F477" s="41" t="s">
        <v>114</v>
      </c>
      <c r="G477" s="41">
        <v>3</v>
      </c>
      <c r="H477" s="54" t="s">
        <v>1280</v>
      </c>
      <c r="I477" s="55">
        <v>0.8</v>
      </c>
      <c r="J477" s="56">
        <v>346.495</v>
      </c>
    </row>
    <row r="478" spans="1:10">
      <c r="A478" s="41" t="s">
        <v>1281</v>
      </c>
      <c r="B478" s="41">
        <v>5057</v>
      </c>
      <c r="C478" s="41">
        <v>5</v>
      </c>
      <c r="D478" s="41" t="s">
        <v>704</v>
      </c>
      <c r="E478" s="41">
        <v>123</v>
      </c>
      <c r="F478" s="41" t="s">
        <v>114</v>
      </c>
      <c r="G478" s="41">
        <v>4</v>
      </c>
      <c r="H478" s="54" t="s">
        <v>1282</v>
      </c>
      <c r="I478" s="55">
        <v>0.57499999999999996</v>
      </c>
      <c r="J478" s="56">
        <v>347.29500000000002</v>
      </c>
    </row>
    <row r="479" spans="1:10">
      <c r="A479" s="41" t="s">
        <v>571</v>
      </c>
      <c r="B479" s="41">
        <v>5057</v>
      </c>
      <c r="C479" s="41">
        <v>5</v>
      </c>
      <c r="D479" s="41" t="s">
        <v>704</v>
      </c>
      <c r="E479" s="41">
        <v>124</v>
      </c>
      <c r="F479" s="41" t="s">
        <v>114</v>
      </c>
      <c r="G479" s="41">
        <v>1</v>
      </c>
      <c r="H479" s="54" t="s">
        <v>1283</v>
      </c>
      <c r="I479" s="55">
        <v>0.92500000000000004</v>
      </c>
      <c r="J479" s="56">
        <v>347.7</v>
      </c>
    </row>
    <row r="480" spans="1:10">
      <c r="A480" s="41" t="s">
        <v>1284</v>
      </c>
      <c r="B480" s="41">
        <v>5057</v>
      </c>
      <c r="C480" s="41">
        <v>5</v>
      </c>
      <c r="D480" s="41" t="s">
        <v>704</v>
      </c>
      <c r="E480" s="41">
        <v>124</v>
      </c>
      <c r="F480" s="41" t="s">
        <v>114</v>
      </c>
      <c r="G480" s="41">
        <v>2</v>
      </c>
      <c r="H480" s="54" t="s">
        <v>1285</v>
      </c>
      <c r="I480" s="55">
        <v>0.95499999999999996</v>
      </c>
      <c r="J480" s="56">
        <v>348.625</v>
      </c>
    </row>
    <row r="481" spans="1:10">
      <c r="A481" s="41" t="s">
        <v>1286</v>
      </c>
      <c r="B481" s="41">
        <v>5057</v>
      </c>
      <c r="C481" s="47">
        <v>5</v>
      </c>
      <c r="D481" s="47" t="s">
        <v>704</v>
      </c>
      <c r="E481" s="47">
        <v>124</v>
      </c>
      <c r="F481" s="47" t="s">
        <v>114</v>
      </c>
      <c r="G481" s="47">
        <v>3</v>
      </c>
      <c r="H481" s="54" t="s">
        <v>1287</v>
      </c>
      <c r="I481" s="55">
        <v>0.96499999999999997</v>
      </c>
      <c r="J481" s="56">
        <v>349.58</v>
      </c>
    </row>
    <row r="482" spans="1:10">
      <c r="A482" s="41" t="s">
        <v>1288</v>
      </c>
      <c r="B482" s="41">
        <v>5057</v>
      </c>
      <c r="C482" s="47">
        <v>5</v>
      </c>
      <c r="D482" s="47" t="s">
        <v>704</v>
      </c>
      <c r="E482" s="47">
        <v>124</v>
      </c>
      <c r="F482" s="47" t="s">
        <v>114</v>
      </c>
      <c r="G482" s="47">
        <v>4</v>
      </c>
      <c r="H482" s="54" t="s">
        <v>1289</v>
      </c>
      <c r="I482" s="55">
        <v>0.26500000000000001</v>
      </c>
      <c r="J482" s="56">
        <v>350.54500000000002</v>
      </c>
    </row>
    <row r="483" spans="1:10">
      <c r="A483" s="41" t="s">
        <v>572</v>
      </c>
      <c r="B483" s="41">
        <v>5057</v>
      </c>
      <c r="C483" s="47">
        <v>5</v>
      </c>
      <c r="D483" s="47" t="s">
        <v>704</v>
      </c>
      <c r="E483" s="47">
        <v>125</v>
      </c>
      <c r="F483" s="47" t="s">
        <v>114</v>
      </c>
      <c r="G483" s="47">
        <v>1</v>
      </c>
      <c r="H483" s="54" t="s">
        <v>1290</v>
      </c>
      <c r="I483" s="55">
        <v>0.97</v>
      </c>
      <c r="J483" s="56">
        <v>350.7</v>
      </c>
    </row>
    <row r="484" spans="1:10">
      <c r="A484" s="41" t="s">
        <v>573</v>
      </c>
      <c r="B484" s="45">
        <v>5057</v>
      </c>
      <c r="C484" s="47">
        <v>5</v>
      </c>
      <c r="D484" s="47" t="s">
        <v>704</v>
      </c>
      <c r="E484" s="47">
        <v>125</v>
      </c>
      <c r="F484" s="47" t="s">
        <v>114</v>
      </c>
      <c r="G484" s="47">
        <v>2</v>
      </c>
      <c r="H484" s="54" t="s">
        <v>1291</v>
      </c>
      <c r="I484" s="55">
        <v>0.8</v>
      </c>
      <c r="J484" s="56">
        <v>351.67</v>
      </c>
    </row>
    <row r="485" spans="1:10">
      <c r="A485" s="41" t="s">
        <v>574</v>
      </c>
      <c r="B485" s="41">
        <v>5057</v>
      </c>
      <c r="C485" s="47">
        <v>5</v>
      </c>
      <c r="D485" s="47" t="s">
        <v>704</v>
      </c>
      <c r="E485" s="47">
        <v>125</v>
      </c>
      <c r="F485" s="47" t="s">
        <v>114</v>
      </c>
      <c r="G485" s="47">
        <v>3</v>
      </c>
      <c r="H485" s="54" t="s">
        <v>1292</v>
      </c>
      <c r="I485" s="55">
        <v>0.7</v>
      </c>
      <c r="J485" s="56">
        <v>352.47</v>
      </c>
    </row>
    <row r="486" spans="1:10">
      <c r="A486" s="41" t="s">
        <v>1293</v>
      </c>
      <c r="B486" s="41">
        <v>5057</v>
      </c>
      <c r="C486" s="47">
        <v>5</v>
      </c>
      <c r="D486" s="47" t="s">
        <v>704</v>
      </c>
      <c r="E486" s="47">
        <v>125</v>
      </c>
      <c r="F486" s="47" t="s">
        <v>114</v>
      </c>
      <c r="G486" s="47">
        <v>4</v>
      </c>
      <c r="H486" s="54" t="s">
        <v>1294</v>
      </c>
      <c r="I486" s="55">
        <v>0.64</v>
      </c>
      <c r="J486" s="56">
        <v>353.17</v>
      </c>
    </row>
    <row r="487" spans="1:10">
      <c r="A487" s="41" t="s">
        <v>575</v>
      </c>
      <c r="B487" s="41">
        <v>5057</v>
      </c>
      <c r="C487" s="47">
        <v>5</v>
      </c>
      <c r="D487" s="47" t="s">
        <v>704</v>
      </c>
      <c r="E487" s="47">
        <v>126</v>
      </c>
      <c r="F487" s="47" t="s">
        <v>114</v>
      </c>
      <c r="G487" s="47">
        <v>1</v>
      </c>
      <c r="H487" s="54" t="s">
        <v>1295</v>
      </c>
      <c r="I487" s="55">
        <v>0.73499999999999999</v>
      </c>
      <c r="J487" s="56">
        <v>353.7</v>
      </c>
    </row>
    <row r="488" spans="1:10">
      <c r="A488" s="41" t="s">
        <v>576</v>
      </c>
      <c r="B488" s="45">
        <v>5057</v>
      </c>
      <c r="C488" s="47">
        <v>5</v>
      </c>
      <c r="D488" s="47" t="s">
        <v>704</v>
      </c>
      <c r="E488" s="47">
        <v>126</v>
      </c>
      <c r="F488" s="47" t="s">
        <v>114</v>
      </c>
      <c r="G488" s="47">
        <v>2</v>
      </c>
      <c r="H488" s="54" t="s">
        <v>1296</v>
      </c>
      <c r="I488" s="55">
        <v>0.93</v>
      </c>
      <c r="J488" s="56">
        <v>354.435</v>
      </c>
    </row>
    <row r="489" spans="1:10">
      <c r="A489" s="41" t="s">
        <v>577</v>
      </c>
      <c r="B489" s="41">
        <v>5057</v>
      </c>
      <c r="C489" s="47">
        <v>5</v>
      </c>
      <c r="D489" s="47" t="s">
        <v>704</v>
      </c>
      <c r="E489" s="47">
        <v>126</v>
      </c>
      <c r="F489" s="47" t="s">
        <v>114</v>
      </c>
      <c r="G489" s="47">
        <v>3</v>
      </c>
      <c r="H489" s="54" t="s">
        <v>1297</v>
      </c>
      <c r="I489" s="55">
        <v>0.69</v>
      </c>
      <c r="J489" s="56">
        <v>355.36500000000001</v>
      </c>
    </row>
    <row r="490" spans="1:10">
      <c r="A490" s="41" t="s">
        <v>1298</v>
      </c>
      <c r="B490" s="41">
        <v>5057</v>
      </c>
      <c r="C490" s="47">
        <v>5</v>
      </c>
      <c r="D490" s="47" t="s">
        <v>704</v>
      </c>
      <c r="E490" s="47">
        <v>126</v>
      </c>
      <c r="F490" s="47" t="s">
        <v>114</v>
      </c>
      <c r="G490" s="47">
        <v>4</v>
      </c>
      <c r="H490" s="54" t="s">
        <v>1299</v>
      </c>
      <c r="I490" s="55">
        <v>0.76</v>
      </c>
      <c r="J490" s="56">
        <v>356.05500000000001</v>
      </c>
    </row>
    <row r="491" spans="1:10">
      <c r="A491" s="41" t="s">
        <v>578</v>
      </c>
      <c r="B491" s="41">
        <v>5057</v>
      </c>
      <c r="C491" s="47">
        <v>5</v>
      </c>
      <c r="D491" s="47" t="s">
        <v>704</v>
      </c>
      <c r="E491" s="47">
        <v>127</v>
      </c>
      <c r="F491" s="47" t="s">
        <v>114</v>
      </c>
      <c r="G491" s="47">
        <v>1</v>
      </c>
      <c r="H491" s="54" t="s">
        <v>1300</v>
      </c>
      <c r="I491" s="55">
        <v>0.91</v>
      </c>
      <c r="J491" s="56">
        <v>356.7</v>
      </c>
    </row>
    <row r="492" spans="1:10">
      <c r="A492" s="41" t="s">
        <v>579</v>
      </c>
      <c r="B492" s="45">
        <v>5057</v>
      </c>
      <c r="C492" s="47">
        <v>5</v>
      </c>
      <c r="D492" s="47" t="s">
        <v>704</v>
      </c>
      <c r="E492" s="47">
        <v>127</v>
      </c>
      <c r="F492" s="47" t="s">
        <v>114</v>
      </c>
      <c r="G492" s="47">
        <v>2</v>
      </c>
      <c r="H492" s="54" t="s">
        <v>1301</v>
      </c>
      <c r="I492" s="55">
        <v>0.95499999999999996</v>
      </c>
      <c r="J492" s="56">
        <v>357.61</v>
      </c>
    </row>
    <row r="493" spans="1:10">
      <c r="A493" s="41" t="s">
        <v>1302</v>
      </c>
      <c r="B493" s="41">
        <v>5057</v>
      </c>
      <c r="C493" s="47">
        <v>5</v>
      </c>
      <c r="D493" s="47" t="s">
        <v>704</v>
      </c>
      <c r="E493" s="47">
        <v>127</v>
      </c>
      <c r="F493" s="47" t="s">
        <v>114</v>
      </c>
      <c r="G493" s="47">
        <v>3</v>
      </c>
      <c r="H493" s="54" t="s">
        <v>1303</v>
      </c>
      <c r="I493" s="55">
        <v>0.62</v>
      </c>
      <c r="J493" s="56">
        <v>358.565</v>
      </c>
    </row>
    <row r="494" spans="1:10">
      <c r="A494" s="41" t="s">
        <v>1304</v>
      </c>
      <c r="B494" s="41">
        <v>5057</v>
      </c>
      <c r="C494" s="47">
        <v>5</v>
      </c>
      <c r="D494" s="47" t="s">
        <v>704</v>
      </c>
      <c r="E494" s="47">
        <v>127</v>
      </c>
      <c r="F494" s="47" t="s">
        <v>114</v>
      </c>
      <c r="G494" s="47">
        <v>4</v>
      </c>
      <c r="H494" s="54" t="s">
        <v>1305</v>
      </c>
      <c r="I494" s="55">
        <v>0.64500000000000002</v>
      </c>
      <c r="J494" s="56">
        <v>359.185</v>
      </c>
    </row>
    <row r="495" spans="1:10">
      <c r="A495" s="41" t="s">
        <v>580</v>
      </c>
      <c r="B495" s="41">
        <v>5057</v>
      </c>
      <c r="C495" s="47">
        <v>5</v>
      </c>
      <c r="D495" s="47" t="s">
        <v>704</v>
      </c>
      <c r="E495" s="47">
        <v>128</v>
      </c>
      <c r="F495" s="47" t="s">
        <v>114</v>
      </c>
      <c r="G495" s="47">
        <v>1</v>
      </c>
      <c r="H495" s="54" t="s">
        <v>1306</v>
      </c>
      <c r="I495" s="55">
        <v>0.5</v>
      </c>
      <c r="J495" s="56">
        <v>359.7</v>
      </c>
    </row>
    <row r="496" spans="1:10">
      <c r="A496" s="41" t="s">
        <v>581</v>
      </c>
      <c r="B496" s="41">
        <v>5057</v>
      </c>
      <c r="C496" s="47">
        <v>5</v>
      </c>
      <c r="D496" s="47" t="s">
        <v>704</v>
      </c>
      <c r="E496" s="47">
        <v>128</v>
      </c>
      <c r="F496" s="47" t="s">
        <v>114</v>
      </c>
      <c r="G496" s="47">
        <v>2</v>
      </c>
      <c r="H496" s="54" t="s">
        <v>1307</v>
      </c>
      <c r="I496" s="55">
        <v>0.86499999999999999</v>
      </c>
      <c r="J496" s="56">
        <v>360.2</v>
      </c>
    </row>
    <row r="497" spans="1:10">
      <c r="A497" s="41" t="s">
        <v>1308</v>
      </c>
      <c r="B497" s="45">
        <v>5057</v>
      </c>
      <c r="C497" s="47">
        <v>5</v>
      </c>
      <c r="D497" s="47" t="s">
        <v>704</v>
      </c>
      <c r="E497" s="47">
        <v>128</v>
      </c>
      <c r="F497" s="47" t="s">
        <v>114</v>
      </c>
      <c r="G497" s="47">
        <v>3</v>
      </c>
      <c r="H497" s="54" t="s">
        <v>1309</v>
      </c>
      <c r="I497" s="55">
        <v>0.88</v>
      </c>
      <c r="J497" s="56">
        <v>361.065</v>
      </c>
    </row>
    <row r="498" spans="1:10">
      <c r="A498" s="41" t="s">
        <v>1310</v>
      </c>
      <c r="B498" s="41">
        <v>5057</v>
      </c>
      <c r="C498" s="47">
        <v>5</v>
      </c>
      <c r="D498" s="47" t="s">
        <v>704</v>
      </c>
      <c r="E498" s="47">
        <v>128</v>
      </c>
      <c r="F498" s="47" t="s">
        <v>114</v>
      </c>
      <c r="G498" s="47">
        <v>4</v>
      </c>
      <c r="H498" s="54" t="s">
        <v>1311</v>
      </c>
      <c r="I498" s="55">
        <v>0.85</v>
      </c>
      <c r="J498" s="56">
        <v>361.94499999999999</v>
      </c>
    </row>
    <row r="499" spans="1:10">
      <c r="A499" s="41" t="s">
        <v>582</v>
      </c>
      <c r="B499" s="45">
        <v>5057</v>
      </c>
      <c r="C499" s="47">
        <v>5</v>
      </c>
      <c r="D499" s="47" t="s">
        <v>704</v>
      </c>
      <c r="E499" s="47">
        <v>129</v>
      </c>
      <c r="F499" s="47" t="s">
        <v>114</v>
      </c>
      <c r="G499" s="47">
        <v>1</v>
      </c>
      <c r="H499" s="54" t="s">
        <v>1312</v>
      </c>
      <c r="I499" s="55">
        <v>0.8</v>
      </c>
      <c r="J499" s="56">
        <v>362.7</v>
      </c>
    </row>
    <row r="500" spans="1:10">
      <c r="A500" s="41" t="s">
        <v>667</v>
      </c>
      <c r="B500" s="45">
        <v>5057</v>
      </c>
      <c r="C500" s="47">
        <v>5</v>
      </c>
      <c r="D500" s="47" t="s">
        <v>704</v>
      </c>
      <c r="E500" s="47">
        <v>130</v>
      </c>
      <c r="F500" s="47" t="s">
        <v>114</v>
      </c>
      <c r="G500" s="47">
        <v>1</v>
      </c>
      <c r="H500" s="54" t="s">
        <v>1313</v>
      </c>
      <c r="I500" s="55">
        <v>0.79</v>
      </c>
      <c r="J500" s="56">
        <v>363.5</v>
      </c>
    </row>
    <row r="501" spans="1:10">
      <c r="A501" s="41" t="s">
        <v>668</v>
      </c>
      <c r="B501" s="41">
        <v>5057</v>
      </c>
      <c r="C501" s="47">
        <v>5</v>
      </c>
      <c r="D501" s="47" t="s">
        <v>704</v>
      </c>
      <c r="E501" s="47">
        <v>130</v>
      </c>
      <c r="F501" s="47" t="s">
        <v>114</v>
      </c>
      <c r="G501" s="47">
        <v>2</v>
      </c>
      <c r="H501" s="54" t="s">
        <v>1314</v>
      </c>
      <c r="I501" s="55">
        <v>0.87</v>
      </c>
      <c r="J501" s="56">
        <v>364.29</v>
      </c>
    </row>
    <row r="502" spans="1:10">
      <c r="A502" s="41" t="s">
        <v>1315</v>
      </c>
      <c r="B502" s="41">
        <v>5057</v>
      </c>
      <c r="C502" s="47">
        <v>5</v>
      </c>
      <c r="D502" s="47" t="s">
        <v>704</v>
      </c>
      <c r="E502" s="47">
        <v>130</v>
      </c>
      <c r="F502" s="47" t="s">
        <v>114</v>
      </c>
      <c r="G502" s="47">
        <v>3</v>
      </c>
      <c r="H502" s="54" t="s">
        <v>1316</v>
      </c>
      <c r="I502" s="55">
        <v>0.55000000000000004</v>
      </c>
      <c r="J502" s="56">
        <v>365.16</v>
      </c>
    </row>
    <row r="503" spans="1:10">
      <c r="A503" s="41" t="s">
        <v>669</v>
      </c>
      <c r="B503" s="41">
        <v>5057</v>
      </c>
      <c r="C503" s="47">
        <v>5</v>
      </c>
      <c r="D503" s="47" t="s">
        <v>704</v>
      </c>
      <c r="E503" s="47">
        <v>131</v>
      </c>
      <c r="F503" s="47" t="s">
        <v>114</v>
      </c>
      <c r="G503" s="47">
        <v>1</v>
      </c>
      <c r="H503" s="54" t="s">
        <v>1317</v>
      </c>
      <c r="I503" s="55">
        <v>0.91</v>
      </c>
      <c r="J503" s="56">
        <v>365.7</v>
      </c>
    </row>
    <row r="504" spans="1:10">
      <c r="A504" s="41" t="s">
        <v>1318</v>
      </c>
      <c r="B504" s="41">
        <v>5057</v>
      </c>
      <c r="C504" s="47">
        <v>5</v>
      </c>
      <c r="D504" s="47" t="s">
        <v>704</v>
      </c>
      <c r="E504" s="47">
        <v>131</v>
      </c>
      <c r="F504" s="47" t="s">
        <v>114</v>
      </c>
      <c r="G504" s="47">
        <v>2</v>
      </c>
      <c r="H504" s="54" t="s">
        <v>1319</v>
      </c>
      <c r="I504" s="55">
        <v>0.91500000000000004</v>
      </c>
      <c r="J504" s="56">
        <v>366.61</v>
      </c>
    </row>
    <row r="505" spans="1:10">
      <c r="A505" s="41" t="s">
        <v>1320</v>
      </c>
      <c r="B505" s="41">
        <v>5057</v>
      </c>
      <c r="C505" s="47">
        <v>5</v>
      </c>
      <c r="D505" s="47" t="s">
        <v>704</v>
      </c>
      <c r="E505" s="47">
        <v>131</v>
      </c>
      <c r="F505" s="47" t="s">
        <v>114</v>
      </c>
      <c r="G505" s="47">
        <v>3</v>
      </c>
      <c r="H505" s="54" t="s">
        <v>1321</v>
      </c>
      <c r="I505" s="55">
        <v>0.94</v>
      </c>
      <c r="J505" s="56">
        <v>367.52499999999998</v>
      </c>
    </row>
    <row r="506" spans="1:10">
      <c r="A506" s="41" t="s">
        <v>1322</v>
      </c>
      <c r="B506" s="41">
        <v>5057</v>
      </c>
      <c r="C506" s="47">
        <v>5</v>
      </c>
      <c r="D506" s="47" t="s">
        <v>704</v>
      </c>
      <c r="E506" s="47">
        <v>131</v>
      </c>
      <c r="F506" s="47" t="s">
        <v>114</v>
      </c>
      <c r="G506" s="47">
        <v>4</v>
      </c>
      <c r="H506" s="54" t="s">
        <v>1323</v>
      </c>
      <c r="I506" s="55">
        <v>0.26</v>
      </c>
      <c r="J506" s="56">
        <v>368.46499999999997</v>
      </c>
    </row>
    <row r="507" spans="1:10">
      <c r="A507" s="41" t="s">
        <v>670</v>
      </c>
      <c r="B507" s="41">
        <v>5057</v>
      </c>
      <c r="C507" s="47">
        <v>5</v>
      </c>
      <c r="D507" s="47" t="s">
        <v>704</v>
      </c>
      <c r="E507" s="47">
        <v>132</v>
      </c>
      <c r="F507" s="47" t="s">
        <v>114</v>
      </c>
      <c r="G507" s="47">
        <v>1</v>
      </c>
      <c r="H507" s="54" t="s">
        <v>1324</v>
      </c>
      <c r="I507" s="55">
        <v>0.91500000000000004</v>
      </c>
      <c r="J507" s="56">
        <v>368.7</v>
      </c>
    </row>
    <row r="508" spans="1:10">
      <c r="A508" s="41" t="s">
        <v>671</v>
      </c>
      <c r="B508" s="41">
        <v>5057</v>
      </c>
      <c r="C508" s="47">
        <v>5</v>
      </c>
      <c r="D508" s="47" t="s">
        <v>704</v>
      </c>
      <c r="E508" s="47">
        <v>132</v>
      </c>
      <c r="F508" s="47" t="s">
        <v>114</v>
      </c>
      <c r="G508" s="47">
        <v>2</v>
      </c>
      <c r="H508" s="54" t="s">
        <v>1325</v>
      </c>
      <c r="I508" s="55">
        <v>0.61499999999999999</v>
      </c>
      <c r="J508" s="56">
        <v>369.61500000000001</v>
      </c>
    </row>
    <row r="509" spans="1:10">
      <c r="A509" s="41" t="s">
        <v>1326</v>
      </c>
      <c r="B509" s="41">
        <v>5057</v>
      </c>
      <c r="C509" s="47">
        <v>5</v>
      </c>
      <c r="D509" s="47" t="s">
        <v>704</v>
      </c>
      <c r="E509" s="47">
        <v>132</v>
      </c>
      <c r="F509" s="47" t="s">
        <v>114</v>
      </c>
      <c r="G509" s="47">
        <v>3</v>
      </c>
      <c r="H509" s="54" t="s">
        <v>1327</v>
      </c>
      <c r="I509" s="55">
        <v>0.88500000000000001</v>
      </c>
      <c r="J509" s="56">
        <v>370.23</v>
      </c>
    </row>
    <row r="510" spans="1:10">
      <c r="A510" s="41" t="s">
        <v>1328</v>
      </c>
      <c r="B510" s="41">
        <v>5057</v>
      </c>
      <c r="C510" s="47">
        <v>5</v>
      </c>
      <c r="D510" s="47" t="s">
        <v>704</v>
      </c>
      <c r="E510" s="47">
        <v>132</v>
      </c>
      <c r="F510" s="47" t="s">
        <v>114</v>
      </c>
      <c r="G510" s="47">
        <v>4</v>
      </c>
      <c r="H510" s="54" t="s">
        <v>1329</v>
      </c>
      <c r="I510" s="55">
        <v>0.74</v>
      </c>
      <c r="J510" s="56">
        <v>371.11500000000001</v>
      </c>
    </row>
    <row r="511" spans="1:10">
      <c r="A511" s="41" t="s">
        <v>672</v>
      </c>
      <c r="B511" s="41">
        <v>5057</v>
      </c>
      <c r="C511" s="47">
        <v>5</v>
      </c>
      <c r="D511" s="47" t="s">
        <v>704</v>
      </c>
      <c r="E511" s="47">
        <v>133</v>
      </c>
      <c r="F511" s="47" t="s">
        <v>114</v>
      </c>
      <c r="G511" s="47">
        <v>1</v>
      </c>
      <c r="H511" s="54" t="s">
        <v>1330</v>
      </c>
      <c r="I511" s="55">
        <v>0.83499999999999996</v>
      </c>
      <c r="J511" s="56">
        <v>371.7</v>
      </c>
    </row>
    <row r="512" spans="1:10">
      <c r="A512" s="41" t="s">
        <v>673</v>
      </c>
      <c r="B512" s="41">
        <v>5057</v>
      </c>
      <c r="C512" s="47">
        <v>5</v>
      </c>
      <c r="D512" s="47" t="s">
        <v>704</v>
      </c>
      <c r="E512" s="47">
        <v>133</v>
      </c>
      <c r="F512" s="47" t="s">
        <v>114</v>
      </c>
      <c r="G512" s="47">
        <v>2</v>
      </c>
      <c r="H512" s="54" t="s">
        <v>1331</v>
      </c>
      <c r="I512" s="55">
        <v>0.63500000000000001</v>
      </c>
      <c r="J512" s="56">
        <v>372.53500000000003</v>
      </c>
    </row>
    <row r="513" spans="1:10">
      <c r="A513" s="41" t="s">
        <v>674</v>
      </c>
      <c r="B513" s="41">
        <v>5057</v>
      </c>
      <c r="C513" s="41">
        <v>5</v>
      </c>
      <c r="D513" s="41" t="s">
        <v>704</v>
      </c>
      <c r="E513" s="41">
        <v>133</v>
      </c>
      <c r="F513" s="41" t="s">
        <v>114</v>
      </c>
      <c r="G513" s="41">
        <v>3</v>
      </c>
      <c r="H513" s="54" t="s">
        <v>1332</v>
      </c>
      <c r="I513" s="55">
        <v>0.755</v>
      </c>
      <c r="J513" s="56">
        <v>373.17</v>
      </c>
    </row>
    <row r="514" spans="1:10">
      <c r="A514" s="41" t="s">
        <v>675</v>
      </c>
      <c r="B514" s="41">
        <v>5057</v>
      </c>
      <c r="C514" s="41">
        <v>5</v>
      </c>
      <c r="D514" s="41" t="s">
        <v>704</v>
      </c>
      <c r="E514" s="41">
        <v>133</v>
      </c>
      <c r="F514" s="41" t="s">
        <v>114</v>
      </c>
      <c r="G514" s="41">
        <v>4</v>
      </c>
      <c r="H514" s="54" t="s">
        <v>1333</v>
      </c>
      <c r="I514" s="55">
        <v>0.80500000000000005</v>
      </c>
      <c r="J514" s="56">
        <v>373.92500000000001</v>
      </c>
    </row>
    <row r="515" spans="1:10">
      <c r="A515" s="41" t="s">
        <v>676</v>
      </c>
      <c r="B515" s="41">
        <v>5057</v>
      </c>
      <c r="C515" s="41">
        <v>5</v>
      </c>
      <c r="D515" s="41" t="s">
        <v>704</v>
      </c>
      <c r="E515" s="41">
        <v>134</v>
      </c>
      <c r="F515" s="41" t="s">
        <v>114</v>
      </c>
      <c r="G515" s="41">
        <v>1</v>
      </c>
      <c r="H515" s="54" t="s">
        <v>1334</v>
      </c>
      <c r="I515" s="55">
        <v>0.33</v>
      </c>
      <c r="J515" s="56">
        <v>374.7</v>
      </c>
    </row>
    <row r="516" spans="1:10">
      <c r="A516" s="41" t="s">
        <v>677</v>
      </c>
      <c r="B516" s="41">
        <v>5057</v>
      </c>
      <c r="C516" s="41">
        <v>5</v>
      </c>
      <c r="D516" s="41" t="s">
        <v>704</v>
      </c>
      <c r="E516" s="41">
        <v>134</v>
      </c>
      <c r="F516" s="41" t="s">
        <v>114</v>
      </c>
      <c r="G516" s="41">
        <v>2</v>
      </c>
      <c r="H516" s="54" t="s">
        <v>1335</v>
      </c>
      <c r="I516" s="55">
        <v>0.82499999999999996</v>
      </c>
      <c r="J516" s="56">
        <v>375.03</v>
      </c>
    </row>
    <row r="517" spans="1:10">
      <c r="A517" s="41" t="s">
        <v>1336</v>
      </c>
      <c r="B517" s="41">
        <v>5057</v>
      </c>
      <c r="C517" s="41">
        <v>5</v>
      </c>
      <c r="D517" s="41" t="s">
        <v>704</v>
      </c>
      <c r="E517" s="41">
        <v>134</v>
      </c>
      <c r="F517" s="41" t="s">
        <v>114</v>
      </c>
      <c r="G517" s="41">
        <v>3</v>
      </c>
      <c r="H517" s="54" t="s">
        <v>1337</v>
      </c>
      <c r="I517" s="55">
        <v>0.89500000000000002</v>
      </c>
      <c r="J517" s="56">
        <v>375.85500000000002</v>
      </c>
    </row>
    <row r="518" spans="1:10">
      <c r="A518" s="41" t="s">
        <v>1338</v>
      </c>
      <c r="B518" s="41">
        <v>5057</v>
      </c>
      <c r="C518" s="41">
        <v>5</v>
      </c>
      <c r="D518" s="41" t="s">
        <v>704</v>
      </c>
      <c r="E518" s="41">
        <v>134</v>
      </c>
      <c r="F518" s="41" t="s">
        <v>114</v>
      </c>
      <c r="G518" s="41">
        <v>4</v>
      </c>
      <c r="H518" s="54" t="s">
        <v>1339</v>
      </c>
      <c r="I518" s="55">
        <v>0.99</v>
      </c>
      <c r="J518" s="56">
        <v>376.75</v>
      </c>
    </row>
    <row r="519" spans="1:10">
      <c r="A519" s="41" t="s">
        <v>678</v>
      </c>
      <c r="B519" s="41">
        <v>5057</v>
      </c>
      <c r="C519" s="41">
        <v>5</v>
      </c>
      <c r="D519" s="41" t="s">
        <v>704</v>
      </c>
      <c r="E519" s="41">
        <v>135</v>
      </c>
      <c r="F519" s="41" t="s">
        <v>114</v>
      </c>
      <c r="G519" s="41">
        <v>1</v>
      </c>
      <c r="H519" s="54" t="s">
        <v>1340</v>
      </c>
      <c r="I519" s="55">
        <v>0.82499999999999996</v>
      </c>
      <c r="J519" s="56">
        <v>377.7</v>
      </c>
    </row>
    <row r="520" spans="1:10">
      <c r="A520" s="41" t="s">
        <v>679</v>
      </c>
      <c r="B520" s="41">
        <v>5057</v>
      </c>
      <c r="C520" s="41">
        <v>5</v>
      </c>
      <c r="D520" s="41" t="s">
        <v>704</v>
      </c>
      <c r="E520" s="41">
        <v>135</v>
      </c>
      <c r="F520" s="41" t="s">
        <v>114</v>
      </c>
      <c r="G520" s="41">
        <v>2</v>
      </c>
      <c r="H520" s="54" t="s">
        <v>1341</v>
      </c>
      <c r="I520" s="55">
        <v>0.72</v>
      </c>
      <c r="J520" s="56">
        <v>378.52499999999998</v>
      </c>
    </row>
    <row r="521" spans="1:10">
      <c r="A521" s="41" t="s">
        <v>1342</v>
      </c>
      <c r="B521" s="41">
        <v>5057</v>
      </c>
      <c r="C521" s="41">
        <v>5</v>
      </c>
      <c r="D521" s="41" t="s">
        <v>704</v>
      </c>
      <c r="E521" s="41">
        <v>135</v>
      </c>
      <c r="F521" s="41" t="s">
        <v>114</v>
      </c>
      <c r="G521" s="41">
        <v>3</v>
      </c>
      <c r="H521" s="54" t="s">
        <v>1343</v>
      </c>
      <c r="I521" s="55">
        <v>0.78</v>
      </c>
      <c r="J521" s="56">
        <v>379.245</v>
      </c>
    </row>
    <row r="522" spans="1:10">
      <c r="A522" s="41" t="s">
        <v>1344</v>
      </c>
      <c r="B522" s="41">
        <v>5057</v>
      </c>
      <c r="C522" s="41">
        <v>5</v>
      </c>
      <c r="D522" s="41" t="s">
        <v>704</v>
      </c>
      <c r="E522" s="41">
        <v>135</v>
      </c>
      <c r="F522" s="41" t="s">
        <v>114</v>
      </c>
      <c r="G522" s="41">
        <v>4</v>
      </c>
      <c r="H522" s="54" t="s">
        <v>1345</v>
      </c>
      <c r="I522" s="55">
        <v>0.76</v>
      </c>
      <c r="J522" s="56">
        <v>380.02499999999998</v>
      </c>
    </row>
    <row r="523" spans="1:10">
      <c r="A523" s="41" t="s">
        <v>680</v>
      </c>
      <c r="B523" s="41">
        <v>5057</v>
      </c>
      <c r="C523" s="41">
        <v>5</v>
      </c>
      <c r="D523" s="41" t="s">
        <v>704</v>
      </c>
      <c r="E523" s="41">
        <v>136</v>
      </c>
      <c r="F523" s="41" t="s">
        <v>114</v>
      </c>
      <c r="G523" s="41">
        <v>1</v>
      </c>
      <c r="H523" s="54" t="s">
        <v>1346</v>
      </c>
      <c r="I523" s="55">
        <v>0.62</v>
      </c>
      <c r="J523" s="56">
        <v>380.7</v>
      </c>
    </row>
    <row r="524" spans="1:10">
      <c r="A524" s="41" t="s">
        <v>1347</v>
      </c>
      <c r="B524" s="41">
        <v>5057</v>
      </c>
      <c r="C524" s="41">
        <v>5</v>
      </c>
      <c r="D524" s="41" t="s">
        <v>704</v>
      </c>
      <c r="E524" s="41">
        <v>136</v>
      </c>
      <c r="F524" s="41" t="s">
        <v>114</v>
      </c>
      <c r="G524" s="41">
        <v>2</v>
      </c>
      <c r="H524" s="54" t="s">
        <v>1348</v>
      </c>
      <c r="I524" s="55">
        <v>0.85</v>
      </c>
      <c r="J524" s="56">
        <v>381.32</v>
      </c>
    </row>
    <row r="525" spans="1:10">
      <c r="A525" s="41" t="s">
        <v>1349</v>
      </c>
      <c r="B525" s="41">
        <v>5057</v>
      </c>
      <c r="C525" s="41">
        <v>5</v>
      </c>
      <c r="D525" s="41" t="s">
        <v>704</v>
      </c>
      <c r="E525" s="41">
        <v>136</v>
      </c>
      <c r="F525" s="41" t="s">
        <v>114</v>
      </c>
      <c r="G525" s="41">
        <v>3</v>
      </c>
      <c r="H525" s="54" t="s">
        <v>1350</v>
      </c>
      <c r="I525" s="55">
        <v>0.8</v>
      </c>
      <c r="J525" s="56">
        <v>382.17</v>
      </c>
    </row>
    <row r="526" spans="1:10">
      <c r="A526" s="41" t="s">
        <v>1351</v>
      </c>
      <c r="B526" s="41">
        <v>5057</v>
      </c>
      <c r="C526" s="41">
        <v>5</v>
      </c>
      <c r="D526" s="41" t="s">
        <v>704</v>
      </c>
      <c r="E526" s="41">
        <v>136</v>
      </c>
      <c r="F526" s="41" t="s">
        <v>114</v>
      </c>
      <c r="G526" s="41">
        <v>4</v>
      </c>
      <c r="H526" s="54" t="s">
        <v>1352</v>
      </c>
      <c r="I526" s="55">
        <v>0.83499999999999996</v>
      </c>
      <c r="J526" s="56">
        <v>382.97</v>
      </c>
    </row>
    <row r="527" spans="1:10">
      <c r="A527" s="41" t="s">
        <v>681</v>
      </c>
      <c r="B527" s="41">
        <v>5057</v>
      </c>
      <c r="C527" s="41">
        <v>5</v>
      </c>
      <c r="D527" s="41" t="s">
        <v>704</v>
      </c>
      <c r="E527" s="41">
        <v>137</v>
      </c>
      <c r="F527" s="41" t="s">
        <v>114</v>
      </c>
      <c r="G527" s="41">
        <v>1</v>
      </c>
      <c r="H527" s="54" t="s">
        <v>1353</v>
      </c>
      <c r="I527" s="55">
        <v>0.73</v>
      </c>
      <c r="J527" s="56">
        <v>383.7</v>
      </c>
    </row>
    <row r="528" spans="1:10">
      <c r="A528" s="41" t="s">
        <v>682</v>
      </c>
      <c r="B528" s="41">
        <v>5057</v>
      </c>
      <c r="C528" s="41">
        <v>5</v>
      </c>
      <c r="D528" s="41" t="s">
        <v>704</v>
      </c>
      <c r="E528" s="41">
        <v>137</v>
      </c>
      <c r="F528" s="41" t="s">
        <v>114</v>
      </c>
      <c r="G528" s="41">
        <v>2</v>
      </c>
      <c r="H528" s="54" t="s">
        <v>1354</v>
      </c>
      <c r="I528" s="55">
        <v>0.74</v>
      </c>
      <c r="J528" s="56">
        <v>384.43</v>
      </c>
    </row>
    <row r="529" spans="1:10">
      <c r="A529" s="41" t="s">
        <v>683</v>
      </c>
      <c r="B529" s="41">
        <v>5057</v>
      </c>
      <c r="C529" s="41">
        <v>5</v>
      </c>
      <c r="D529" s="41" t="s">
        <v>704</v>
      </c>
      <c r="E529" s="41">
        <v>137</v>
      </c>
      <c r="F529" s="41" t="s">
        <v>114</v>
      </c>
      <c r="G529" s="41">
        <v>3</v>
      </c>
      <c r="H529" s="54" t="s">
        <v>1355</v>
      </c>
      <c r="I529" s="55">
        <v>0.82</v>
      </c>
      <c r="J529" s="56">
        <v>385.17</v>
      </c>
    </row>
    <row r="530" spans="1:10">
      <c r="A530" s="41" t="s">
        <v>684</v>
      </c>
      <c r="B530" s="41">
        <v>5057</v>
      </c>
      <c r="C530" s="41">
        <v>5</v>
      </c>
      <c r="D530" s="41" t="s">
        <v>704</v>
      </c>
      <c r="E530" s="41">
        <v>137</v>
      </c>
      <c r="F530" s="41" t="s">
        <v>114</v>
      </c>
      <c r="G530" s="41">
        <v>4</v>
      </c>
      <c r="H530" s="54" t="s">
        <v>1356</v>
      </c>
      <c r="I530" s="55">
        <v>0.9</v>
      </c>
      <c r="J530" s="56">
        <v>385.99</v>
      </c>
    </row>
    <row r="531" spans="1:10">
      <c r="A531" s="41" t="s">
        <v>685</v>
      </c>
      <c r="B531" s="41">
        <v>5057</v>
      </c>
      <c r="C531" s="41">
        <v>5</v>
      </c>
      <c r="D531" s="41" t="s">
        <v>704</v>
      </c>
      <c r="E531" s="41">
        <v>138</v>
      </c>
      <c r="F531" s="41" t="s">
        <v>114</v>
      </c>
      <c r="G531" s="41">
        <v>1</v>
      </c>
      <c r="H531" s="54" t="s">
        <v>1357</v>
      </c>
      <c r="I531" s="55">
        <v>0.56999999999999995</v>
      </c>
      <c r="J531" s="56">
        <v>386.7</v>
      </c>
    </row>
    <row r="532" spans="1:10">
      <c r="A532" s="41" t="s">
        <v>686</v>
      </c>
      <c r="B532" s="41">
        <v>5057</v>
      </c>
      <c r="C532" s="41">
        <v>5</v>
      </c>
      <c r="D532" s="41" t="s">
        <v>704</v>
      </c>
      <c r="E532" s="41">
        <v>138</v>
      </c>
      <c r="F532" s="41" t="s">
        <v>114</v>
      </c>
      <c r="G532" s="41">
        <v>2</v>
      </c>
      <c r="H532" s="54" t="s">
        <v>1358</v>
      </c>
      <c r="I532" s="55">
        <v>0.85499999999999998</v>
      </c>
      <c r="J532" s="56">
        <v>387.27</v>
      </c>
    </row>
    <row r="533" spans="1:10">
      <c r="A533" s="41" t="s">
        <v>1359</v>
      </c>
      <c r="B533" s="41">
        <v>5057</v>
      </c>
      <c r="C533" s="41">
        <v>5</v>
      </c>
      <c r="D533" s="41" t="s">
        <v>704</v>
      </c>
      <c r="E533" s="41">
        <v>138</v>
      </c>
      <c r="F533" s="41" t="s">
        <v>114</v>
      </c>
      <c r="G533" s="41">
        <v>3</v>
      </c>
      <c r="H533" s="54" t="s">
        <v>1360</v>
      </c>
      <c r="I533" s="55">
        <v>0.87</v>
      </c>
      <c r="J533" s="56">
        <v>388.125</v>
      </c>
    </row>
    <row r="534" spans="1:10">
      <c r="A534" s="41" t="s">
        <v>1361</v>
      </c>
      <c r="B534" s="41">
        <v>5057</v>
      </c>
      <c r="C534" s="41">
        <v>5</v>
      </c>
      <c r="D534" s="41" t="s">
        <v>704</v>
      </c>
      <c r="E534" s="41">
        <v>138</v>
      </c>
      <c r="F534" s="41" t="s">
        <v>114</v>
      </c>
      <c r="G534" s="41">
        <v>4</v>
      </c>
      <c r="H534" s="54" t="s">
        <v>1362</v>
      </c>
      <c r="I534" s="55">
        <v>0.8</v>
      </c>
      <c r="J534" s="56">
        <v>388.995</v>
      </c>
    </row>
    <row r="535" spans="1:10">
      <c r="A535" s="41" t="s">
        <v>687</v>
      </c>
      <c r="B535" s="41">
        <v>5057</v>
      </c>
      <c r="C535" s="41">
        <v>5</v>
      </c>
      <c r="D535" s="41" t="s">
        <v>704</v>
      </c>
      <c r="E535" s="41">
        <v>139</v>
      </c>
      <c r="F535" s="41" t="s">
        <v>114</v>
      </c>
      <c r="G535" s="41">
        <v>1</v>
      </c>
      <c r="H535" s="54" t="s">
        <v>1363</v>
      </c>
      <c r="I535" s="55">
        <v>0.51500000000000001</v>
      </c>
      <c r="J535" s="56">
        <v>389.7</v>
      </c>
    </row>
    <row r="536" spans="1:10">
      <c r="A536" s="41" t="s">
        <v>688</v>
      </c>
      <c r="B536" s="41">
        <v>5057</v>
      </c>
      <c r="C536" s="41">
        <v>5</v>
      </c>
      <c r="D536" s="41" t="s">
        <v>704</v>
      </c>
      <c r="E536" s="41">
        <v>139</v>
      </c>
      <c r="F536" s="41" t="s">
        <v>114</v>
      </c>
      <c r="G536" s="41">
        <v>2</v>
      </c>
      <c r="H536" s="54" t="s">
        <v>1364</v>
      </c>
      <c r="I536" s="55">
        <v>0.85499999999999998</v>
      </c>
      <c r="J536" s="56">
        <v>390.21499999999997</v>
      </c>
    </row>
    <row r="537" spans="1:10">
      <c r="A537" s="41" t="s">
        <v>1365</v>
      </c>
      <c r="B537" s="41">
        <v>5057</v>
      </c>
      <c r="C537" s="41">
        <v>5</v>
      </c>
      <c r="D537" s="41" t="s">
        <v>704</v>
      </c>
      <c r="E537" s="41">
        <v>139</v>
      </c>
      <c r="F537" s="41" t="s">
        <v>114</v>
      </c>
      <c r="G537" s="41">
        <v>3</v>
      </c>
      <c r="H537" s="54" t="s">
        <v>1366</v>
      </c>
      <c r="I537" s="55">
        <v>0.88</v>
      </c>
      <c r="J537" s="56">
        <v>391.07</v>
      </c>
    </row>
    <row r="538" spans="1:10">
      <c r="A538" s="41" t="s">
        <v>1367</v>
      </c>
      <c r="B538" s="41">
        <v>5057</v>
      </c>
      <c r="C538" s="41">
        <v>5</v>
      </c>
      <c r="D538" s="41" t="s">
        <v>704</v>
      </c>
      <c r="E538" s="41">
        <v>139</v>
      </c>
      <c r="F538" s="41" t="s">
        <v>114</v>
      </c>
      <c r="G538" s="41">
        <v>4</v>
      </c>
      <c r="H538" s="54" t="s">
        <v>1368</v>
      </c>
      <c r="I538" s="55">
        <v>0.8</v>
      </c>
      <c r="J538" s="56">
        <v>391.95</v>
      </c>
    </row>
    <row r="539" spans="1:10">
      <c r="A539" s="41" t="s">
        <v>689</v>
      </c>
      <c r="B539" s="41">
        <v>5057</v>
      </c>
      <c r="C539" s="41">
        <v>5</v>
      </c>
      <c r="D539" s="41" t="s">
        <v>704</v>
      </c>
      <c r="E539" s="41">
        <v>140</v>
      </c>
      <c r="F539" s="41" t="s">
        <v>114</v>
      </c>
      <c r="G539" s="41">
        <v>1</v>
      </c>
      <c r="H539" s="54" t="s">
        <v>1369</v>
      </c>
      <c r="I539" s="55">
        <v>0.41</v>
      </c>
      <c r="J539" s="56">
        <v>392.7</v>
      </c>
    </row>
    <row r="540" spans="1:10">
      <c r="A540" s="41" t="s">
        <v>690</v>
      </c>
      <c r="B540" s="41">
        <v>5057</v>
      </c>
      <c r="C540" s="41">
        <v>5</v>
      </c>
      <c r="D540" s="41" t="s">
        <v>704</v>
      </c>
      <c r="E540" s="41">
        <v>140</v>
      </c>
      <c r="F540" s="41" t="s">
        <v>114</v>
      </c>
      <c r="G540" s="41">
        <v>2</v>
      </c>
      <c r="H540" s="54" t="s">
        <v>1370</v>
      </c>
      <c r="I540" s="55">
        <v>0.77500000000000002</v>
      </c>
      <c r="J540" s="56">
        <v>393.11</v>
      </c>
    </row>
    <row r="541" spans="1:10">
      <c r="A541" s="41" t="s">
        <v>691</v>
      </c>
      <c r="B541" s="41">
        <v>5057</v>
      </c>
      <c r="C541" s="41">
        <v>5</v>
      </c>
      <c r="D541" s="41" t="s">
        <v>704</v>
      </c>
      <c r="E541" s="41">
        <v>140</v>
      </c>
      <c r="F541" s="41" t="s">
        <v>114</v>
      </c>
      <c r="G541" s="41">
        <v>3</v>
      </c>
      <c r="H541" s="54" t="s">
        <v>1371</v>
      </c>
      <c r="I541" s="55">
        <v>0.97</v>
      </c>
      <c r="J541" s="56">
        <v>393.88499999999999</v>
      </c>
    </row>
    <row r="542" spans="1:10">
      <c r="A542" s="41" t="s">
        <v>692</v>
      </c>
      <c r="B542" s="41">
        <v>5057</v>
      </c>
      <c r="C542" s="41">
        <v>5</v>
      </c>
      <c r="D542" s="41" t="s">
        <v>704</v>
      </c>
      <c r="E542" s="41">
        <v>140</v>
      </c>
      <c r="F542" s="41" t="s">
        <v>114</v>
      </c>
      <c r="G542" s="41">
        <v>4</v>
      </c>
      <c r="H542" s="54" t="s">
        <v>1372</v>
      </c>
      <c r="I542" s="55">
        <v>0.97</v>
      </c>
      <c r="J542" s="56">
        <v>394.85500000000002</v>
      </c>
    </row>
    <row r="543" spans="1:10">
      <c r="A543" s="41" t="s">
        <v>693</v>
      </c>
      <c r="B543" s="41">
        <v>5057</v>
      </c>
      <c r="C543" s="41">
        <v>5</v>
      </c>
      <c r="D543" s="41" t="s">
        <v>704</v>
      </c>
      <c r="E543" s="41">
        <v>141</v>
      </c>
      <c r="F543" s="41" t="s">
        <v>114</v>
      </c>
      <c r="G543" s="41">
        <v>1</v>
      </c>
      <c r="H543" s="54" t="s">
        <v>1373</v>
      </c>
      <c r="I543" s="55">
        <v>0.8</v>
      </c>
      <c r="J543" s="56">
        <v>395.7</v>
      </c>
    </row>
    <row r="544" spans="1:10">
      <c r="A544" s="41" t="s">
        <v>694</v>
      </c>
      <c r="B544" s="41">
        <v>5057</v>
      </c>
      <c r="C544" s="41">
        <v>5</v>
      </c>
      <c r="D544" s="41" t="s">
        <v>704</v>
      </c>
      <c r="E544" s="41">
        <v>141</v>
      </c>
      <c r="F544" s="41" t="s">
        <v>114</v>
      </c>
      <c r="G544" s="41">
        <v>2</v>
      </c>
      <c r="H544" s="54" t="s">
        <v>1374</v>
      </c>
      <c r="I544" s="55">
        <v>0.56000000000000005</v>
      </c>
      <c r="J544" s="56">
        <v>396.5</v>
      </c>
    </row>
    <row r="545" spans="1:10">
      <c r="A545" s="41" t="s">
        <v>695</v>
      </c>
      <c r="B545" s="41">
        <v>5057</v>
      </c>
      <c r="C545" s="41">
        <v>5</v>
      </c>
      <c r="D545" s="41" t="s">
        <v>704</v>
      </c>
      <c r="E545" s="41">
        <v>141</v>
      </c>
      <c r="F545" s="41" t="s">
        <v>114</v>
      </c>
      <c r="G545" s="41">
        <v>3</v>
      </c>
      <c r="H545" s="54" t="s">
        <v>1375</v>
      </c>
      <c r="I545" s="55">
        <v>0.97499999999999998</v>
      </c>
      <c r="J545" s="56">
        <v>397.06</v>
      </c>
    </row>
    <row r="546" spans="1:10">
      <c r="A546" s="41" t="s">
        <v>696</v>
      </c>
      <c r="B546" s="41">
        <v>5057</v>
      </c>
      <c r="C546" s="41">
        <v>5</v>
      </c>
      <c r="D546" s="41" t="s">
        <v>704</v>
      </c>
      <c r="E546" s="41">
        <v>141</v>
      </c>
      <c r="F546" s="41" t="s">
        <v>114</v>
      </c>
      <c r="G546" s="41">
        <v>4</v>
      </c>
      <c r="H546" s="54" t="s">
        <v>1376</v>
      </c>
      <c r="I546" s="55">
        <v>0.78</v>
      </c>
      <c r="J546" s="56">
        <v>398.03500000000003</v>
      </c>
    </row>
    <row r="547" spans="1:10">
      <c r="A547" s="41" t="s">
        <v>697</v>
      </c>
      <c r="B547" s="41">
        <v>5057</v>
      </c>
      <c r="C547" s="41">
        <v>5</v>
      </c>
      <c r="D547" s="41" t="s">
        <v>704</v>
      </c>
      <c r="E547" s="41">
        <v>142</v>
      </c>
      <c r="F547" s="41" t="s">
        <v>114</v>
      </c>
      <c r="G547" s="41">
        <v>1</v>
      </c>
      <c r="H547" s="54" t="s">
        <v>1377</v>
      </c>
      <c r="I547" s="55">
        <v>0.96</v>
      </c>
      <c r="J547" s="56">
        <v>398.7</v>
      </c>
    </row>
    <row r="548" spans="1:10">
      <c r="A548" s="41" t="s">
        <v>698</v>
      </c>
      <c r="B548" s="41">
        <v>5057</v>
      </c>
      <c r="C548" s="41">
        <v>5</v>
      </c>
      <c r="D548" s="41" t="s">
        <v>704</v>
      </c>
      <c r="E548" s="41">
        <v>142</v>
      </c>
      <c r="F548" s="41" t="s">
        <v>114</v>
      </c>
      <c r="G548" s="41">
        <v>2</v>
      </c>
      <c r="H548" s="54" t="s">
        <v>1378</v>
      </c>
      <c r="I548" s="55">
        <v>0.45500000000000002</v>
      </c>
      <c r="J548" s="56">
        <v>399.66</v>
      </c>
    </row>
    <row r="549" spans="1:10">
      <c r="A549" s="41" t="s">
        <v>699</v>
      </c>
      <c r="B549" s="41">
        <v>5057</v>
      </c>
      <c r="C549" s="41">
        <v>5</v>
      </c>
      <c r="D549" s="41" t="s">
        <v>704</v>
      </c>
      <c r="E549" s="41">
        <v>142</v>
      </c>
      <c r="F549" s="41" t="s">
        <v>114</v>
      </c>
      <c r="G549" s="41">
        <v>3</v>
      </c>
      <c r="H549" s="54" t="s">
        <v>1379</v>
      </c>
      <c r="I549" s="55">
        <v>0.995</v>
      </c>
      <c r="J549" s="56">
        <v>400.11500000000001</v>
      </c>
    </row>
    <row r="550" spans="1:10">
      <c r="A550" s="41" t="s">
        <v>700</v>
      </c>
      <c r="B550" s="41">
        <v>5057</v>
      </c>
      <c r="C550" s="41">
        <v>5</v>
      </c>
      <c r="D550" s="41" t="s">
        <v>704</v>
      </c>
      <c r="E550" s="41">
        <v>142</v>
      </c>
      <c r="F550" s="41" t="s">
        <v>114</v>
      </c>
      <c r="G550" s="41">
        <v>4</v>
      </c>
      <c r="H550" s="54" t="s">
        <v>1380</v>
      </c>
      <c r="I550" s="55">
        <v>0.83499999999999996</v>
      </c>
      <c r="J550" s="56">
        <v>401.11</v>
      </c>
    </row>
    <row r="551" spans="1:10">
      <c r="A551" s="41"/>
      <c r="C551" s="41"/>
      <c r="D551" s="41"/>
      <c r="E551" s="41"/>
      <c r="F551" s="41"/>
      <c r="G551" s="41"/>
      <c r="H551" s="54"/>
      <c r="I551" s="55"/>
      <c r="J551" s="56"/>
    </row>
    <row r="552" spans="1:10">
      <c r="A552" s="41"/>
      <c r="C552" s="41"/>
      <c r="D552" s="41"/>
      <c r="E552" s="41"/>
      <c r="F552" s="41"/>
      <c r="G552" s="41"/>
      <c r="H552" s="54"/>
      <c r="I552" s="55"/>
      <c r="J552" s="56"/>
    </row>
    <row r="553" spans="1:10">
      <c r="A553" s="41"/>
      <c r="C553" s="41"/>
      <c r="D553" s="41"/>
      <c r="E553" s="41"/>
      <c r="F553" s="41"/>
      <c r="G553" s="41"/>
      <c r="H553" s="54"/>
      <c r="I553" s="55"/>
      <c r="J553" s="56"/>
    </row>
    <row r="554" spans="1:10">
      <c r="A554" s="41"/>
      <c r="C554" s="41"/>
      <c r="D554" s="41"/>
      <c r="E554" s="41"/>
      <c r="F554" s="41"/>
      <c r="G554" s="41"/>
      <c r="H554" s="54"/>
      <c r="I554" s="55"/>
      <c r="J554" s="56"/>
    </row>
    <row r="555" spans="1:10">
      <c r="A555" s="41"/>
      <c r="C555" s="41"/>
      <c r="D555" s="41"/>
      <c r="E555" s="41"/>
      <c r="F555" s="41"/>
      <c r="G555" s="41"/>
      <c r="H555" s="54"/>
      <c r="I555" s="55"/>
      <c r="J555" s="56"/>
    </row>
    <row r="556" spans="1:10">
      <c r="A556" s="41"/>
      <c r="C556" s="41"/>
      <c r="D556" s="41"/>
      <c r="E556" s="41"/>
      <c r="F556" s="41"/>
      <c r="G556" s="41"/>
      <c r="H556" s="54"/>
      <c r="I556" s="55"/>
      <c r="J556" s="56"/>
    </row>
    <row r="557" spans="1:10">
      <c r="A557" s="41"/>
      <c r="C557" s="41"/>
      <c r="D557" s="41"/>
      <c r="E557" s="41"/>
      <c r="F557" s="41"/>
      <c r="G557" s="41"/>
      <c r="H557" s="54"/>
      <c r="I557" s="55"/>
      <c r="J557" s="56"/>
    </row>
    <row r="558" spans="1:10">
      <c r="A558" s="41"/>
      <c r="C558" s="41"/>
      <c r="D558" s="41"/>
      <c r="E558" s="41"/>
      <c r="F558" s="41"/>
      <c r="G558" s="41"/>
      <c r="H558" s="54"/>
      <c r="I558" s="55"/>
      <c r="J558" s="56"/>
    </row>
    <row r="559" spans="1:10">
      <c r="A559" s="41"/>
      <c r="C559" s="41"/>
      <c r="D559" s="41"/>
      <c r="E559" s="41"/>
      <c r="F559" s="41"/>
      <c r="G559" s="41"/>
      <c r="H559" s="54"/>
      <c r="I559" s="55"/>
      <c r="J559" s="56"/>
    </row>
    <row r="560" spans="1:10">
      <c r="A560" s="41"/>
      <c r="C560" s="41"/>
      <c r="D560" s="41"/>
      <c r="E560" s="41"/>
      <c r="F560" s="41"/>
      <c r="G560" s="41"/>
      <c r="H560" s="54"/>
      <c r="I560" s="55"/>
      <c r="J560" s="56"/>
    </row>
    <row r="561" spans="1:10">
      <c r="A561" s="41"/>
      <c r="C561" s="41"/>
      <c r="D561" s="41"/>
      <c r="E561" s="41"/>
      <c r="F561" s="41"/>
      <c r="G561" s="41"/>
      <c r="H561" s="54"/>
      <c r="I561" s="55"/>
      <c r="J561" s="56"/>
    </row>
    <row r="562" spans="1:10">
      <c r="A562" s="41"/>
      <c r="C562" s="41"/>
      <c r="D562" s="41"/>
      <c r="E562" s="41"/>
      <c r="F562" s="41"/>
      <c r="G562" s="41"/>
      <c r="H562" s="54"/>
      <c r="I562" s="55"/>
      <c r="J562" s="56"/>
    </row>
    <row r="563" spans="1:10">
      <c r="A563" s="41"/>
      <c r="C563" s="41"/>
      <c r="D563" s="41"/>
      <c r="E563" s="41"/>
      <c r="F563" s="41"/>
      <c r="G563" s="41"/>
      <c r="H563" s="54"/>
      <c r="I563" s="55"/>
      <c r="J563" s="56"/>
    </row>
    <row r="564" spans="1:10">
      <c r="A564" s="41"/>
      <c r="C564" s="41"/>
      <c r="D564" s="41"/>
      <c r="E564" s="41"/>
      <c r="F564" s="41"/>
      <c r="G564" s="41"/>
      <c r="H564" s="54"/>
      <c r="I564" s="55"/>
      <c r="J564" s="56"/>
    </row>
    <row r="565" spans="1:10">
      <c r="A565" s="41"/>
      <c r="C565" s="41"/>
      <c r="D565" s="41"/>
      <c r="E565" s="41"/>
      <c r="F565" s="41"/>
      <c r="G565" s="41"/>
      <c r="H565" s="54"/>
      <c r="I565" s="55"/>
      <c r="J565" s="56"/>
    </row>
    <row r="566" spans="1:10">
      <c r="A566" s="41"/>
      <c r="C566" s="41"/>
      <c r="D566" s="41"/>
      <c r="E566" s="41"/>
      <c r="F566" s="41"/>
      <c r="G566" s="41"/>
      <c r="H566" s="54"/>
      <c r="I566" s="55"/>
      <c r="J566" s="56"/>
    </row>
    <row r="567" spans="1:10">
      <c r="A567" s="41"/>
      <c r="C567" s="41"/>
      <c r="D567" s="41"/>
      <c r="E567" s="41"/>
      <c r="F567" s="41"/>
      <c r="G567" s="41"/>
      <c r="H567" s="54"/>
      <c r="I567" s="55"/>
      <c r="J567" s="56"/>
    </row>
    <row r="568" spans="1:10">
      <c r="A568" s="41"/>
      <c r="C568" s="41"/>
      <c r="D568" s="41"/>
      <c r="E568" s="41"/>
      <c r="F568" s="41"/>
      <c r="G568" s="41"/>
      <c r="H568" s="54"/>
      <c r="I568" s="55"/>
      <c r="J568" s="56"/>
    </row>
    <row r="569" spans="1:10">
      <c r="A569" s="41"/>
      <c r="C569" s="41"/>
      <c r="D569" s="41"/>
      <c r="E569" s="41"/>
      <c r="F569" s="41"/>
      <c r="G569" s="41"/>
      <c r="H569" s="54"/>
      <c r="I569" s="55"/>
      <c r="J569" s="56"/>
    </row>
    <row r="570" spans="1:10">
      <c r="A570" s="41"/>
      <c r="C570" s="41"/>
      <c r="D570" s="41"/>
      <c r="E570" s="41"/>
      <c r="F570" s="41"/>
      <c r="G570" s="41"/>
      <c r="H570" s="54"/>
      <c r="I570" s="55"/>
      <c r="J570" s="56"/>
    </row>
    <row r="571" spans="1:10">
      <c r="A571" s="41"/>
      <c r="C571" s="41"/>
      <c r="D571" s="41"/>
      <c r="E571" s="41"/>
      <c r="F571" s="41"/>
      <c r="G571" s="41"/>
      <c r="H571" s="54"/>
      <c r="I571" s="55"/>
      <c r="J571" s="56"/>
    </row>
    <row r="572" spans="1:10">
      <c r="A572" s="41"/>
      <c r="C572" s="41"/>
      <c r="D572" s="41"/>
      <c r="E572" s="41"/>
      <c r="F572" s="41"/>
      <c r="G572" s="41"/>
      <c r="H572" s="54"/>
      <c r="I572" s="55"/>
      <c r="J572" s="56"/>
    </row>
    <row r="573" spans="1:10">
      <c r="A573" s="41"/>
      <c r="C573" s="41"/>
      <c r="D573" s="41"/>
      <c r="E573" s="41"/>
      <c r="F573" s="41"/>
      <c r="G573" s="41"/>
      <c r="H573" s="54"/>
      <c r="I573" s="55"/>
      <c r="J573" s="56"/>
    </row>
    <row r="574" spans="1:10">
      <c r="A574" s="41"/>
      <c r="C574" s="41"/>
      <c r="D574" s="41"/>
      <c r="E574" s="41"/>
      <c r="F574" s="41"/>
      <c r="G574" s="41"/>
      <c r="H574" s="54"/>
      <c r="I574" s="55"/>
      <c r="J574" s="56"/>
    </row>
    <row r="575" spans="1:10">
      <c r="A575" s="41"/>
      <c r="C575" s="41"/>
      <c r="D575" s="41"/>
      <c r="E575" s="41"/>
      <c r="F575" s="41"/>
      <c r="G575" s="41"/>
      <c r="H575" s="54"/>
      <c r="I575" s="55"/>
      <c r="J575" s="56"/>
    </row>
    <row r="576" spans="1:10">
      <c r="A576" s="41"/>
      <c r="C576" s="41"/>
      <c r="D576" s="41"/>
      <c r="E576" s="41"/>
      <c r="F576" s="41"/>
      <c r="G576" s="41"/>
      <c r="H576" s="54"/>
      <c r="I576" s="55"/>
      <c r="J576" s="56"/>
    </row>
    <row r="577" spans="1:10">
      <c r="A577" s="41"/>
      <c r="C577" s="41"/>
      <c r="D577" s="41"/>
      <c r="E577" s="41"/>
      <c r="F577" s="41"/>
      <c r="G577" s="41"/>
      <c r="H577" s="54"/>
      <c r="I577" s="55"/>
      <c r="J577" s="56"/>
    </row>
    <row r="578" spans="1:10">
      <c r="A578" s="41"/>
      <c r="C578" s="41"/>
      <c r="D578" s="41"/>
      <c r="E578" s="41"/>
      <c r="F578" s="41"/>
      <c r="G578" s="41"/>
      <c r="H578" s="54"/>
      <c r="I578" s="55"/>
      <c r="J578" s="56"/>
    </row>
    <row r="579" spans="1:10">
      <c r="A579" s="41"/>
      <c r="C579" s="41"/>
      <c r="D579" s="41"/>
      <c r="E579" s="41"/>
      <c r="F579" s="41"/>
      <c r="G579" s="41"/>
      <c r="H579" s="54"/>
      <c r="I579" s="55"/>
      <c r="J579" s="56"/>
    </row>
    <row r="580" spans="1:10">
      <c r="A580" s="41"/>
      <c r="C580" s="41"/>
      <c r="D580" s="41"/>
      <c r="E580" s="41"/>
      <c r="F580" s="41"/>
      <c r="G580" s="41"/>
      <c r="H580" s="54"/>
      <c r="I580" s="55"/>
      <c r="J580" s="56"/>
    </row>
    <row r="581" spans="1:10">
      <c r="A581" s="41"/>
      <c r="C581" s="41"/>
      <c r="D581" s="41"/>
      <c r="E581" s="41"/>
      <c r="F581" s="41"/>
      <c r="G581" s="41"/>
      <c r="H581" s="54"/>
      <c r="I581" s="55"/>
      <c r="J581" s="56"/>
    </row>
    <row r="582" spans="1:10">
      <c r="A582" s="41"/>
      <c r="C582" s="41"/>
      <c r="D582" s="41"/>
      <c r="E582" s="41"/>
      <c r="F582" s="41"/>
      <c r="G582" s="41"/>
      <c r="H582" s="54"/>
      <c r="I582" s="55"/>
      <c r="J582" s="56"/>
    </row>
    <row r="583" spans="1:10">
      <c r="A583" s="41"/>
      <c r="C583" s="41"/>
      <c r="D583" s="41"/>
      <c r="E583" s="41"/>
      <c r="F583" s="41"/>
      <c r="G583" s="41"/>
      <c r="H583" s="54"/>
      <c r="I583" s="55"/>
      <c r="J583" s="56"/>
    </row>
    <row r="584" spans="1:10">
      <c r="A584" s="41"/>
      <c r="C584" s="41"/>
      <c r="D584" s="41"/>
      <c r="E584" s="41"/>
      <c r="F584" s="41"/>
      <c r="G584" s="41"/>
      <c r="H584" s="54"/>
      <c r="I584" s="55"/>
      <c r="J584" s="56"/>
    </row>
    <row r="585" spans="1:10">
      <c r="A585" s="41"/>
      <c r="C585" s="41"/>
      <c r="D585" s="41"/>
      <c r="E585" s="41"/>
      <c r="F585" s="41"/>
      <c r="G585" s="41"/>
      <c r="H585" s="54"/>
      <c r="I585" s="55"/>
      <c r="J585" s="56"/>
    </row>
    <row r="586" spans="1:10">
      <c r="A586" s="41"/>
      <c r="C586" s="41"/>
      <c r="D586" s="41"/>
      <c r="E586" s="41"/>
      <c r="F586" s="41"/>
      <c r="G586" s="41"/>
      <c r="H586" s="54"/>
      <c r="I586" s="55"/>
      <c r="J586" s="56"/>
    </row>
    <row r="587" spans="1:10">
      <c r="A587" s="41"/>
      <c r="C587" s="41"/>
      <c r="D587" s="41"/>
      <c r="E587" s="41"/>
      <c r="F587" s="41"/>
      <c r="G587" s="41"/>
      <c r="H587" s="54"/>
      <c r="I587" s="55"/>
      <c r="J587" s="56"/>
    </row>
    <row r="588" spans="1:10">
      <c r="A588" s="41"/>
      <c r="C588" s="41"/>
      <c r="D588" s="41"/>
      <c r="E588" s="41"/>
      <c r="F588" s="41"/>
      <c r="G588" s="41"/>
      <c r="H588" s="54"/>
      <c r="I588" s="55"/>
      <c r="J588" s="56"/>
    </row>
    <row r="589" spans="1:10">
      <c r="A589" s="41"/>
      <c r="C589" s="41"/>
      <c r="D589" s="41"/>
      <c r="E589" s="41"/>
      <c r="F589" s="41"/>
      <c r="G589" s="41"/>
      <c r="H589" s="54"/>
      <c r="I589" s="55"/>
      <c r="J589" s="56"/>
    </row>
    <row r="590" spans="1:10">
      <c r="A590" s="41"/>
      <c r="C590" s="41"/>
      <c r="D590" s="41"/>
      <c r="E590" s="41"/>
      <c r="F590" s="41"/>
      <c r="G590" s="41"/>
      <c r="H590" s="54"/>
      <c r="I590" s="55"/>
      <c r="J590" s="56"/>
    </row>
    <row r="591" spans="1:10">
      <c r="A591" s="41"/>
      <c r="C591" s="41"/>
      <c r="D591" s="41"/>
      <c r="E591" s="41"/>
      <c r="F591" s="41"/>
      <c r="G591" s="41"/>
      <c r="H591" s="54"/>
      <c r="I591" s="55"/>
      <c r="J591" s="56"/>
    </row>
    <row r="592" spans="1:10">
      <c r="A592" s="41"/>
      <c r="C592" s="41"/>
      <c r="D592" s="41"/>
      <c r="E592" s="41"/>
      <c r="F592" s="41"/>
      <c r="G592" s="41"/>
      <c r="H592" s="54"/>
      <c r="I592" s="55"/>
      <c r="J592" s="56"/>
    </row>
    <row r="593" spans="1:10">
      <c r="A593" s="41"/>
      <c r="C593" s="41"/>
      <c r="D593" s="41"/>
      <c r="E593" s="41"/>
      <c r="F593" s="41"/>
      <c r="G593" s="41"/>
      <c r="H593" s="54"/>
      <c r="I593" s="55"/>
      <c r="J593" s="56"/>
    </row>
    <row r="594" spans="1:10">
      <c r="A594" s="41"/>
      <c r="C594" s="41"/>
      <c r="D594" s="41"/>
      <c r="E594" s="41"/>
      <c r="F594" s="41"/>
      <c r="G594" s="41"/>
      <c r="H594" s="54"/>
      <c r="I594" s="55"/>
      <c r="J594" s="56"/>
    </row>
    <row r="595" spans="1:10">
      <c r="A595" s="41"/>
      <c r="C595" s="41"/>
      <c r="D595" s="41"/>
      <c r="E595" s="41"/>
      <c r="F595" s="41"/>
      <c r="G595" s="41"/>
      <c r="H595" s="54"/>
      <c r="I595" s="55"/>
      <c r="J595" s="56"/>
    </row>
    <row r="596" spans="1:10">
      <c r="A596" s="41"/>
      <c r="C596" s="41"/>
      <c r="D596" s="41"/>
      <c r="E596" s="41"/>
      <c r="F596" s="41"/>
      <c r="G596" s="41"/>
      <c r="H596" s="54"/>
      <c r="I596" s="55"/>
      <c r="J596" s="56"/>
    </row>
    <row r="597" spans="1:10">
      <c r="A597" s="41"/>
      <c r="C597" s="41"/>
      <c r="D597" s="41"/>
      <c r="E597" s="41"/>
      <c r="F597" s="41"/>
      <c r="G597" s="41"/>
      <c r="H597" s="54"/>
      <c r="I597" s="55"/>
      <c r="J597" s="56"/>
    </row>
    <row r="598" spans="1:10">
      <c r="A598" s="41"/>
      <c r="C598" s="41"/>
      <c r="D598" s="41"/>
      <c r="E598" s="41"/>
      <c r="F598" s="41"/>
      <c r="G598" s="41"/>
      <c r="H598" s="54"/>
      <c r="I598" s="55"/>
      <c r="J598" s="56"/>
    </row>
    <row r="599" spans="1:10">
      <c r="A599" s="41"/>
      <c r="C599" s="41"/>
      <c r="D599" s="41"/>
      <c r="E599" s="41"/>
      <c r="F599" s="41"/>
      <c r="G599" s="41"/>
      <c r="H599" s="54"/>
      <c r="I599" s="55"/>
      <c r="J599" s="56"/>
    </row>
    <row r="600" spans="1:10">
      <c r="A600" s="41"/>
      <c r="C600" s="41"/>
      <c r="D600" s="41"/>
      <c r="E600" s="41"/>
      <c r="F600" s="41"/>
      <c r="G600" s="41"/>
      <c r="H600" s="54"/>
      <c r="I600" s="55"/>
      <c r="J600" s="56"/>
    </row>
    <row r="601" spans="1:10">
      <c r="A601" s="41"/>
      <c r="C601" s="41"/>
      <c r="D601" s="41"/>
      <c r="E601" s="41"/>
      <c r="F601" s="41"/>
      <c r="G601" s="41"/>
      <c r="H601" s="54"/>
      <c r="I601" s="55"/>
      <c r="J601" s="56"/>
    </row>
    <row r="602" spans="1:10">
      <c r="A602" s="41"/>
      <c r="C602" s="41"/>
      <c r="D602" s="41"/>
      <c r="E602" s="41"/>
      <c r="F602" s="41"/>
      <c r="G602" s="41"/>
      <c r="H602" s="54"/>
      <c r="I602" s="55"/>
      <c r="J602" s="56"/>
    </row>
    <row r="603" spans="1:10">
      <c r="A603" s="41"/>
      <c r="C603" s="41"/>
      <c r="D603" s="41"/>
      <c r="E603" s="41"/>
      <c r="F603" s="41"/>
      <c r="G603" s="41"/>
      <c r="H603" s="54"/>
      <c r="I603" s="55"/>
      <c r="J603" s="56"/>
    </row>
    <row r="604" spans="1:10">
      <c r="A604" s="41"/>
      <c r="C604" s="41"/>
      <c r="D604" s="41"/>
      <c r="E604" s="41"/>
      <c r="F604" s="41"/>
      <c r="G604" s="41"/>
      <c r="H604" s="54"/>
      <c r="I604" s="55"/>
      <c r="J604" s="56"/>
    </row>
    <row r="605" spans="1:10">
      <c r="A605" s="41"/>
      <c r="C605" s="41"/>
      <c r="D605" s="41"/>
      <c r="E605" s="41"/>
      <c r="F605" s="41"/>
      <c r="G605" s="41"/>
      <c r="H605" s="54"/>
      <c r="I605" s="55"/>
      <c r="J605" s="56"/>
    </row>
    <row r="606" spans="1:10">
      <c r="A606" s="41"/>
      <c r="C606" s="41"/>
      <c r="D606" s="41"/>
      <c r="E606" s="41"/>
      <c r="F606" s="41"/>
      <c r="G606" s="41"/>
      <c r="H606" s="54"/>
      <c r="I606" s="55"/>
      <c r="J606" s="56"/>
    </row>
    <row r="607" spans="1:10">
      <c r="A607" s="41"/>
      <c r="C607" s="41"/>
      <c r="D607" s="41"/>
      <c r="E607" s="41"/>
      <c r="F607" s="41"/>
      <c r="G607" s="41"/>
      <c r="H607" s="54"/>
      <c r="I607" s="55"/>
      <c r="J607" s="56"/>
    </row>
    <row r="608" spans="1:10">
      <c r="A608" s="41"/>
      <c r="C608" s="41"/>
      <c r="D608" s="41"/>
      <c r="E608" s="41"/>
      <c r="F608" s="41"/>
      <c r="G608" s="41"/>
      <c r="H608" s="54"/>
      <c r="I608" s="55"/>
      <c r="J608" s="56"/>
    </row>
    <row r="609" spans="1:10">
      <c r="A609" s="41"/>
      <c r="C609" s="41"/>
      <c r="D609" s="41"/>
      <c r="E609" s="41"/>
      <c r="F609" s="41"/>
      <c r="G609" s="41"/>
      <c r="H609" s="54"/>
      <c r="I609" s="55"/>
      <c r="J609" s="56"/>
    </row>
    <row r="610" spans="1:10">
      <c r="A610" s="41"/>
      <c r="C610" s="41"/>
      <c r="D610" s="41"/>
      <c r="E610" s="41"/>
      <c r="F610" s="41"/>
      <c r="G610" s="41"/>
      <c r="H610" s="54"/>
      <c r="I610" s="55"/>
      <c r="J610" s="56"/>
    </row>
    <row r="611" spans="1:10">
      <c r="A611" s="41"/>
      <c r="C611" s="41"/>
      <c r="D611" s="41"/>
      <c r="E611" s="41"/>
      <c r="F611" s="41"/>
      <c r="G611" s="41"/>
      <c r="H611" s="54"/>
      <c r="I611" s="55"/>
      <c r="J611" s="56"/>
    </row>
    <row r="612" spans="1:10">
      <c r="A612" s="41"/>
      <c r="C612" s="41"/>
      <c r="D612" s="41"/>
      <c r="E612" s="41"/>
      <c r="F612" s="41"/>
      <c r="G612" s="41"/>
      <c r="H612" s="54"/>
      <c r="I612" s="55"/>
      <c r="J612" s="56"/>
    </row>
    <row r="613" spans="1:10">
      <c r="A613" s="41"/>
      <c r="C613" s="41"/>
      <c r="D613" s="41"/>
      <c r="E613" s="41"/>
      <c r="F613" s="41"/>
      <c r="G613" s="41"/>
      <c r="H613" s="54"/>
      <c r="I613" s="55"/>
      <c r="J613" s="56"/>
    </row>
    <row r="614" spans="1:10">
      <c r="A614" s="41"/>
      <c r="C614" s="41"/>
      <c r="D614" s="41"/>
      <c r="E614" s="41"/>
      <c r="F614" s="41"/>
      <c r="G614" s="41"/>
      <c r="H614" s="54"/>
      <c r="I614" s="55"/>
      <c r="J614" s="56"/>
    </row>
    <row r="615" spans="1:10">
      <c r="A615" s="41"/>
      <c r="C615" s="41"/>
      <c r="D615" s="41"/>
      <c r="E615" s="41"/>
      <c r="F615" s="41"/>
      <c r="G615" s="41"/>
      <c r="H615" s="54"/>
      <c r="I615" s="55"/>
      <c r="J615" s="56"/>
    </row>
    <row r="616" spans="1:10">
      <c r="A616" s="41"/>
      <c r="C616" s="41"/>
      <c r="D616" s="41"/>
      <c r="E616" s="41"/>
      <c r="F616" s="41"/>
      <c r="G616" s="41"/>
      <c r="H616" s="54"/>
      <c r="I616" s="55"/>
      <c r="J616" s="56"/>
    </row>
    <row r="617" spans="1:10">
      <c r="A617" s="41"/>
      <c r="C617" s="41"/>
      <c r="D617" s="41"/>
      <c r="E617" s="41"/>
      <c r="F617" s="41"/>
      <c r="G617" s="41"/>
      <c r="H617" s="54"/>
      <c r="I617" s="55"/>
      <c r="J617" s="56"/>
    </row>
    <row r="618" spans="1:10">
      <c r="A618" s="41"/>
      <c r="C618" s="41"/>
      <c r="D618" s="41"/>
      <c r="E618" s="41"/>
      <c r="F618" s="41"/>
      <c r="G618" s="41"/>
      <c r="H618" s="54"/>
      <c r="I618" s="55"/>
      <c r="J618" s="56"/>
    </row>
    <row r="619" spans="1:10">
      <c r="A619" s="41"/>
      <c r="C619" s="41"/>
      <c r="D619" s="41"/>
      <c r="E619" s="41"/>
      <c r="F619" s="41"/>
      <c r="G619" s="41"/>
      <c r="H619" s="54"/>
      <c r="I619" s="55"/>
      <c r="J619" s="56"/>
    </row>
    <row r="620" spans="1:10">
      <c r="A620" s="41"/>
      <c r="C620" s="41"/>
      <c r="D620" s="41"/>
      <c r="E620" s="41"/>
      <c r="F620" s="41"/>
      <c r="G620" s="41"/>
      <c r="H620" s="54"/>
      <c r="I620" s="55"/>
      <c r="J620" s="56"/>
    </row>
    <row r="621" spans="1:10">
      <c r="A621" s="41"/>
      <c r="C621" s="41"/>
      <c r="D621" s="41"/>
      <c r="E621" s="41"/>
      <c r="F621" s="41"/>
      <c r="G621" s="41"/>
      <c r="H621" s="54"/>
      <c r="I621" s="55"/>
      <c r="J621" s="56"/>
    </row>
    <row r="622" spans="1:10">
      <c r="A622" s="41"/>
      <c r="C622" s="41"/>
      <c r="D622" s="41"/>
      <c r="E622" s="41"/>
      <c r="F622" s="41"/>
      <c r="G622" s="41"/>
      <c r="H622" s="54"/>
      <c r="I622" s="55"/>
      <c r="J622" s="56"/>
    </row>
    <row r="623" spans="1:10">
      <c r="A623" s="41"/>
      <c r="C623" s="41"/>
      <c r="D623" s="41"/>
      <c r="E623" s="41"/>
      <c r="F623" s="41"/>
      <c r="G623" s="41"/>
      <c r="H623" s="54"/>
      <c r="I623" s="55"/>
      <c r="J623" s="56"/>
    </row>
    <row r="624" spans="1:10">
      <c r="A624" s="41"/>
      <c r="C624" s="41"/>
      <c r="D624" s="41"/>
      <c r="E624" s="41"/>
      <c r="F624" s="41"/>
      <c r="G624" s="41"/>
      <c r="H624" s="54"/>
      <c r="I624" s="55"/>
      <c r="J624" s="56"/>
    </row>
    <row r="625" spans="1:10">
      <c r="A625" s="41"/>
      <c r="C625" s="41"/>
      <c r="D625" s="41"/>
      <c r="E625" s="41"/>
      <c r="F625" s="41"/>
      <c r="G625" s="41"/>
      <c r="H625" s="54"/>
      <c r="I625" s="55"/>
      <c r="J625" s="56"/>
    </row>
    <row r="626" spans="1:10">
      <c r="A626" s="41"/>
      <c r="C626" s="41"/>
      <c r="D626" s="41"/>
      <c r="E626" s="41"/>
      <c r="F626" s="41"/>
      <c r="G626" s="41"/>
      <c r="H626" s="54"/>
      <c r="I626" s="55"/>
      <c r="J626" s="56"/>
    </row>
    <row r="627" spans="1:10">
      <c r="A627" s="41"/>
      <c r="C627" s="41"/>
      <c r="D627" s="41"/>
      <c r="E627" s="41"/>
      <c r="F627" s="41"/>
      <c r="G627" s="41"/>
      <c r="H627" s="54"/>
      <c r="I627" s="55"/>
      <c r="J627" s="56"/>
    </row>
    <row r="628" spans="1:10">
      <c r="A628" s="41"/>
      <c r="C628" s="41"/>
      <c r="D628" s="41"/>
      <c r="E628" s="41"/>
      <c r="F628" s="41"/>
      <c r="G628" s="41"/>
      <c r="H628" s="54"/>
      <c r="I628" s="55"/>
      <c r="J628" s="56"/>
    </row>
    <row r="629" spans="1:10">
      <c r="A629" s="41"/>
      <c r="C629" s="41"/>
      <c r="D629" s="41"/>
      <c r="E629" s="41"/>
      <c r="F629" s="41"/>
      <c r="G629" s="41"/>
      <c r="H629" s="54"/>
      <c r="I629" s="55"/>
      <c r="J629" s="56"/>
    </row>
    <row r="630" spans="1:10">
      <c r="A630" s="41"/>
      <c r="C630" s="41"/>
      <c r="D630" s="41"/>
      <c r="E630" s="41"/>
      <c r="F630" s="41"/>
      <c r="G630" s="41"/>
      <c r="H630" s="54"/>
      <c r="I630" s="55"/>
      <c r="J630" s="56"/>
    </row>
    <row r="631" spans="1:10">
      <c r="A631" s="41"/>
      <c r="C631" s="41"/>
      <c r="D631" s="41"/>
      <c r="E631" s="41"/>
      <c r="F631" s="41"/>
      <c r="G631" s="41"/>
      <c r="H631" s="54"/>
      <c r="I631" s="55"/>
      <c r="J631" s="56"/>
    </row>
    <row r="632" spans="1:10">
      <c r="A632" s="41"/>
      <c r="C632" s="41"/>
      <c r="D632" s="41"/>
      <c r="E632" s="41"/>
      <c r="F632" s="41"/>
      <c r="G632" s="41"/>
      <c r="H632" s="54"/>
      <c r="I632" s="55"/>
      <c r="J632" s="56"/>
    </row>
    <row r="633" spans="1:10">
      <c r="A633" s="41"/>
      <c r="C633" s="41"/>
      <c r="D633" s="41"/>
      <c r="E633" s="41"/>
      <c r="F633" s="41"/>
      <c r="G633" s="41"/>
      <c r="H633" s="54"/>
      <c r="I633" s="55"/>
      <c r="J633" s="56"/>
    </row>
    <row r="634" spans="1:10">
      <c r="A634" s="41"/>
      <c r="C634" s="41"/>
      <c r="D634" s="41"/>
      <c r="E634" s="41"/>
      <c r="F634" s="41"/>
      <c r="G634" s="41"/>
      <c r="H634" s="54"/>
      <c r="I634" s="55"/>
      <c r="J634" s="56"/>
    </row>
    <row r="635" spans="1:10">
      <c r="A635" s="41"/>
      <c r="C635" s="41"/>
      <c r="D635" s="41"/>
      <c r="E635" s="41"/>
      <c r="F635" s="41"/>
      <c r="G635" s="41"/>
      <c r="H635" s="54"/>
      <c r="I635" s="55"/>
      <c r="J635" s="56"/>
    </row>
    <row r="636" spans="1:10">
      <c r="A636" s="41"/>
      <c r="C636" s="41"/>
      <c r="D636" s="41"/>
      <c r="E636" s="41"/>
      <c r="F636" s="41"/>
      <c r="G636" s="41"/>
      <c r="H636" s="54"/>
      <c r="I636" s="55"/>
      <c r="J636" s="56"/>
    </row>
    <row r="637" spans="1:10">
      <c r="A637" s="41"/>
      <c r="C637" s="41"/>
      <c r="D637" s="41"/>
      <c r="E637" s="41"/>
      <c r="F637" s="41"/>
      <c r="G637" s="41"/>
      <c r="H637" s="54"/>
      <c r="I637" s="55"/>
      <c r="J637" s="56"/>
    </row>
    <row r="638" spans="1:10">
      <c r="A638" s="41"/>
      <c r="C638" s="41"/>
      <c r="D638" s="41"/>
      <c r="E638" s="41"/>
      <c r="F638" s="41"/>
      <c r="G638" s="41"/>
      <c r="H638" s="54"/>
      <c r="I638" s="55"/>
      <c r="J638" s="56"/>
    </row>
    <row r="639" spans="1:10">
      <c r="A639" s="41"/>
      <c r="C639" s="41"/>
      <c r="D639" s="41"/>
      <c r="E639" s="41"/>
      <c r="F639" s="41"/>
      <c r="G639" s="41"/>
      <c r="H639" s="54"/>
      <c r="I639" s="55"/>
      <c r="J639" s="56"/>
    </row>
    <row r="640" spans="1:10">
      <c r="A640" s="41"/>
      <c r="C640" s="41"/>
      <c r="D640" s="41"/>
      <c r="E640" s="41"/>
      <c r="F640" s="41"/>
      <c r="G640" s="41"/>
      <c r="H640" s="54"/>
      <c r="I640" s="55"/>
      <c r="J640" s="56"/>
    </row>
    <row r="641" spans="1:10">
      <c r="A641" s="41"/>
      <c r="C641" s="41"/>
      <c r="D641" s="41"/>
      <c r="E641" s="41"/>
      <c r="F641" s="41"/>
      <c r="G641" s="41"/>
      <c r="H641" s="54"/>
      <c r="I641" s="55"/>
      <c r="J641" s="56"/>
    </row>
    <row r="642" spans="1:10">
      <c r="A642" s="41"/>
      <c r="C642" s="41"/>
      <c r="D642" s="41"/>
      <c r="E642" s="41"/>
      <c r="F642" s="41"/>
      <c r="G642" s="41"/>
      <c r="H642" s="54"/>
      <c r="I642" s="55"/>
      <c r="J642" s="56"/>
    </row>
    <row r="643" spans="1:10">
      <c r="A643" s="41"/>
      <c r="C643" s="41"/>
      <c r="D643" s="41"/>
      <c r="E643" s="41"/>
      <c r="F643" s="41"/>
      <c r="G643" s="41"/>
      <c r="H643" s="54"/>
      <c r="I643" s="55"/>
      <c r="J643" s="56"/>
    </row>
    <row r="644" spans="1:10">
      <c r="A644" s="41"/>
      <c r="C644" s="41"/>
      <c r="D644" s="41"/>
      <c r="E644" s="41"/>
      <c r="F644" s="41"/>
      <c r="G644" s="41"/>
      <c r="H644" s="54"/>
      <c r="I644" s="55"/>
      <c r="J644" s="56"/>
    </row>
    <row r="645" spans="1:10">
      <c r="A645" s="41"/>
      <c r="C645" s="41"/>
      <c r="D645" s="41"/>
      <c r="E645" s="41"/>
      <c r="F645" s="41"/>
      <c r="G645" s="41"/>
      <c r="H645" s="54"/>
      <c r="I645" s="55"/>
      <c r="J645" s="56"/>
    </row>
    <row r="646" spans="1:10">
      <c r="A646" s="41"/>
      <c r="C646" s="41"/>
      <c r="D646" s="41"/>
      <c r="E646" s="41"/>
      <c r="F646" s="41"/>
      <c r="G646" s="41"/>
      <c r="H646" s="54"/>
      <c r="I646" s="55"/>
      <c r="J646" s="56"/>
    </row>
    <row r="647" spans="1:10">
      <c r="A647" s="41"/>
      <c r="C647" s="41"/>
      <c r="D647" s="41"/>
      <c r="E647" s="41"/>
      <c r="F647" s="41"/>
      <c r="G647" s="41"/>
      <c r="H647" s="54"/>
      <c r="I647" s="55"/>
      <c r="J647" s="56"/>
    </row>
    <row r="648" spans="1:10">
      <c r="A648" s="41"/>
      <c r="C648" s="41"/>
      <c r="D648" s="41"/>
      <c r="E648" s="41"/>
      <c r="F648" s="41"/>
      <c r="G648" s="41"/>
      <c r="H648" s="54"/>
      <c r="I648" s="55"/>
      <c r="J648" s="56"/>
    </row>
    <row r="649" spans="1:10">
      <c r="A649" s="41"/>
      <c r="C649" s="41"/>
      <c r="D649" s="41"/>
      <c r="E649" s="41"/>
      <c r="F649" s="41"/>
      <c r="G649" s="41"/>
      <c r="H649" s="54"/>
      <c r="I649" s="55"/>
      <c r="J649" s="56"/>
    </row>
    <row r="650" spans="1:10">
      <c r="A650" s="41"/>
      <c r="C650" s="41"/>
      <c r="D650" s="41"/>
      <c r="E650" s="41"/>
      <c r="F650" s="41"/>
      <c r="G650" s="41"/>
      <c r="H650" s="54"/>
      <c r="I650" s="55"/>
      <c r="J650" s="56"/>
    </row>
    <row r="651" spans="1:10">
      <c r="A651" s="41"/>
      <c r="C651" s="41"/>
      <c r="D651" s="41"/>
      <c r="E651" s="41"/>
      <c r="F651" s="41"/>
      <c r="G651" s="41"/>
      <c r="H651" s="54"/>
      <c r="I651" s="55"/>
      <c r="J651" s="56"/>
    </row>
    <row r="652" spans="1:10">
      <c r="A652" s="41"/>
      <c r="C652" s="41"/>
      <c r="D652" s="41"/>
      <c r="E652" s="41"/>
      <c r="F652" s="41"/>
      <c r="G652" s="41"/>
      <c r="H652" s="54"/>
      <c r="I652" s="55"/>
      <c r="J652" s="56"/>
    </row>
    <row r="653" spans="1:10">
      <c r="A653" s="41"/>
      <c r="C653" s="41"/>
      <c r="D653" s="41"/>
      <c r="E653" s="41"/>
      <c r="F653" s="41"/>
      <c r="G653" s="41"/>
      <c r="H653" s="54"/>
      <c r="I653" s="55"/>
      <c r="J653" s="56"/>
    </row>
    <row r="654" spans="1:10">
      <c r="A654" s="41"/>
      <c r="C654" s="41"/>
      <c r="D654" s="41"/>
      <c r="E654" s="41"/>
      <c r="F654" s="41"/>
      <c r="G654" s="41"/>
      <c r="H654" s="54"/>
      <c r="I654" s="55"/>
      <c r="J654" s="56"/>
    </row>
    <row r="655" spans="1:10">
      <c r="A655" s="41"/>
      <c r="C655" s="41"/>
      <c r="D655" s="41"/>
      <c r="E655" s="41"/>
      <c r="F655" s="41"/>
      <c r="G655" s="41"/>
      <c r="H655" s="54"/>
      <c r="I655" s="55"/>
      <c r="J655" s="56"/>
    </row>
    <row r="656" spans="1:10">
      <c r="A656" s="41"/>
      <c r="C656" s="41"/>
      <c r="D656" s="41"/>
      <c r="E656" s="41"/>
      <c r="F656" s="41"/>
      <c r="G656" s="41"/>
      <c r="H656" s="54"/>
      <c r="I656" s="55"/>
      <c r="J656" s="56"/>
    </row>
    <row r="657" spans="1:10">
      <c r="A657" s="41"/>
      <c r="C657" s="41"/>
      <c r="D657" s="41"/>
      <c r="E657" s="41"/>
      <c r="F657" s="41"/>
      <c r="G657" s="41"/>
      <c r="H657" s="54"/>
      <c r="I657" s="55"/>
      <c r="J657" s="56"/>
    </row>
    <row r="658" spans="1:10">
      <c r="A658" s="41"/>
      <c r="C658" s="41"/>
      <c r="D658" s="41"/>
      <c r="E658" s="41"/>
      <c r="F658" s="41"/>
      <c r="G658" s="41"/>
      <c r="H658" s="54"/>
      <c r="I658" s="55"/>
      <c r="J658" s="56"/>
    </row>
    <row r="659" spans="1:10">
      <c r="A659" s="41"/>
      <c r="C659" s="41"/>
      <c r="D659" s="41"/>
      <c r="E659" s="41"/>
      <c r="F659" s="41"/>
      <c r="G659" s="41"/>
      <c r="H659" s="54"/>
      <c r="I659" s="55"/>
      <c r="J659" s="56"/>
    </row>
    <row r="660" spans="1:10">
      <c r="A660" s="41"/>
      <c r="C660" s="41"/>
      <c r="D660" s="41"/>
      <c r="E660" s="41"/>
      <c r="F660" s="41"/>
      <c r="G660" s="41"/>
      <c r="H660" s="54"/>
      <c r="I660" s="55"/>
      <c r="J660" s="56"/>
    </row>
    <row r="661" spans="1:10">
      <c r="A661" s="41"/>
      <c r="C661" s="41"/>
      <c r="D661" s="41"/>
      <c r="E661" s="41"/>
      <c r="F661" s="41"/>
      <c r="G661" s="41"/>
      <c r="H661" s="54"/>
      <c r="I661" s="55"/>
      <c r="J661" s="56"/>
    </row>
    <row r="662" spans="1:10">
      <c r="A662" s="41"/>
      <c r="C662" s="41"/>
      <c r="D662" s="41"/>
      <c r="E662" s="41"/>
      <c r="F662" s="41"/>
      <c r="G662" s="41"/>
      <c r="H662" s="54"/>
      <c r="I662" s="55"/>
      <c r="J662" s="56"/>
    </row>
    <row r="663" spans="1:10">
      <c r="A663" s="41"/>
      <c r="C663" s="41"/>
      <c r="D663" s="41"/>
      <c r="E663" s="41"/>
      <c r="F663" s="41"/>
      <c r="G663" s="41"/>
      <c r="H663" s="54"/>
      <c r="I663" s="55"/>
      <c r="J663" s="56"/>
    </row>
    <row r="664" spans="1:10">
      <c r="A664" s="41"/>
      <c r="C664" s="41"/>
      <c r="D664" s="41"/>
      <c r="E664" s="41"/>
      <c r="F664" s="41"/>
      <c r="G664" s="41"/>
      <c r="H664" s="54"/>
      <c r="I664" s="55"/>
      <c r="J664" s="56"/>
    </row>
    <row r="665" spans="1:10">
      <c r="A665" s="41"/>
      <c r="C665" s="41"/>
      <c r="D665" s="41"/>
      <c r="E665" s="41"/>
      <c r="F665" s="41"/>
      <c r="G665" s="41"/>
      <c r="H665" s="54"/>
      <c r="I665" s="55"/>
      <c r="J665" s="56"/>
    </row>
    <row r="666" spans="1:10">
      <c r="A666" s="41"/>
      <c r="C666" s="41"/>
      <c r="D666" s="41"/>
      <c r="E666" s="41"/>
      <c r="F666" s="41"/>
      <c r="G666" s="41"/>
      <c r="H666" s="54"/>
      <c r="I666" s="55"/>
      <c r="J666" s="56"/>
    </row>
    <row r="667" spans="1:10">
      <c r="A667" s="41"/>
      <c r="C667" s="41"/>
      <c r="D667" s="41"/>
      <c r="E667" s="41"/>
      <c r="F667" s="41"/>
      <c r="G667" s="41"/>
      <c r="H667" s="54"/>
      <c r="I667" s="55"/>
      <c r="J667" s="56"/>
    </row>
    <row r="668" spans="1:10">
      <c r="A668" s="41"/>
      <c r="C668" s="41"/>
      <c r="D668" s="41"/>
      <c r="E668" s="41"/>
      <c r="F668" s="41"/>
      <c r="G668" s="41"/>
      <c r="H668" s="54"/>
      <c r="I668" s="55"/>
      <c r="J668" s="56"/>
    </row>
    <row r="669" spans="1:10">
      <c r="A669" s="41"/>
      <c r="C669" s="41"/>
      <c r="D669" s="41"/>
      <c r="E669" s="41"/>
      <c r="F669" s="41"/>
      <c r="G669" s="41"/>
      <c r="H669" s="54"/>
      <c r="I669" s="55"/>
      <c r="J669" s="56"/>
    </row>
    <row r="670" spans="1:10">
      <c r="A670" s="41"/>
      <c r="C670" s="41"/>
      <c r="D670" s="41"/>
      <c r="E670" s="41"/>
      <c r="F670" s="41"/>
      <c r="G670" s="41"/>
      <c r="H670" s="54"/>
      <c r="I670" s="55"/>
      <c r="J670" s="56"/>
    </row>
    <row r="671" spans="1:10">
      <c r="A671" s="41"/>
      <c r="C671" s="41"/>
      <c r="D671" s="41"/>
      <c r="E671" s="41"/>
      <c r="F671" s="41"/>
      <c r="G671" s="41"/>
      <c r="H671" s="54"/>
      <c r="I671" s="55"/>
      <c r="J671" s="56"/>
    </row>
    <row r="672" spans="1:10">
      <c r="A672" s="41"/>
      <c r="C672" s="41"/>
      <c r="D672" s="41"/>
      <c r="E672" s="41"/>
      <c r="F672" s="41"/>
      <c r="G672" s="41"/>
      <c r="H672" s="54"/>
      <c r="I672" s="55"/>
      <c r="J672" s="56"/>
    </row>
    <row r="673" spans="1:10">
      <c r="A673" s="41"/>
      <c r="C673" s="41"/>
      <c r="D673" s="41"/>
      <c r="E673" s="41"/>
      <c r="F673" s="41"/>
      <c r="G673" s="41"/>
      <c r="H673" s="54"/>
      <c r="I673" s="55"/>
      <c r="J673" s="56"/>
    </row>
    <row r="674" spans="1:10">
      <c r="A674" s="41"/>
      <c r="C674" s="41"/>
      <c r="D674" s="41"/>
      <c r="E674" s="41"/>
      <c r="F674" s="41"/>
      <c r="G674" s="41"/>
      <c r="H674" s="54"/>
      <c r="I674" s="55"/>
      <c r="J674" s="56"/>
    </row>
    <row r="675" spans="1:10">
      <c r="A675" s="41"/>
      <c r="C675" s="41"/>
      <c r="D675" s="41"/>
      <c r="E675" s="41"/>
      <c r="F675" s="41"/>
      <c r="G675" s="41"/>
      <c r="H675" s="54"/>
      <c r="I675" s="55"/>
      <c r="J675" s="56"/>
    </row>
    <row r="676" spans="1:10">
      <c r="A676" s="41"/>
      <c r="C676" s="41"/>
      <c r="D676" s="41"/>
      <c r="E676" s="41"/>
      <c r="F676" s="41"/>
      <c r="G676" s="41"/>
      <c r="H676" s="54"/>
      <c r="I676" s="55"/>
      <c r="J676" s="56"/>
    </row>
    <row r="677" spans="1:10">
      <c r="A677" s="41"/>
      <c r="C677" s="41"/>
      <c r="D677" s="41"/>
      <c r="E677" s="41"/>
      <c r="F677" s="41"/>
      <c r="G677" s="41"/>
      <c r="H677" s="54"/>
      <c r="I677" s="55"/>
      <c r="J677" s="56"/>
    </row>
    <row r="678" spans="1:10">
      <c r="A678" s="41"/>
      <c r="C678" s="41"/>
      <c r="D678" s="41"/>
      <c r="E678" s="41"/>
      <c r="F678" s="41"/>
      <c r="G678" s="41"/>
      <c r="H678" s="54"/>
      <c r="I678" s="55"/>
      <c r="J678" s="56"/>
    </row>
    <row r="679" spans="1:10">
      <c r="A679" s="41"/>
      <c r="C679" s="41"/>
      <c r="D679" s="41"/>
      <c r="E679" s="41"/>
      <c r="F679" s="41"/>
      <c r="G679" s="41"/>
      <c r="H679" s="54"/>
      <c r="I679" s="55"/>
      <c r="J679" s="56"/>
    </row>
    <row r="680" spans="1:10">
      <c r="A680" s="41"/>
      <c r="C680" s="41"/>
      <c r="D680" s="41"/>
      <c r="E680" s="41"/>
      <c r="F680" s="41"/>
      <c r="G680" s="41"/>
      <c r="H680" s="54"/>
      <c r="I680" s="55"/>
      <c r="J680" s="56"/>
    </row>
    <row r="681" spans="1:10">
      <c r="A681" s="41"/>
      <c r="C681" s="41"/>
      <c r="D681" s="41"/>
      <c r="E681" s="41"/>
      <c r="F681" s="41"/>
      <c r="G681" s="41"/>
      <c r="H681" s="54"/>
      <c r="I681" s="55"/>
      <c r="J681" s="56"/>
    </row>
    <row r="682" spans="1:10">
      <c r="A682" s="41"/>
      <c r="C682" s="41"/>
      <c r="D682" s="41"/>
      <c r="E682" s="41"/>
      <c r="F682" s="41"/>
      <c r="G682" s="41"/>
      <c r="H682" s="54"/>
      <c r="I682" s="55"/>
      <c r="J682" s="56"/>
    </row>
    <row r="683" spans="1:10">
      <c r="A683" s="41"/>
      <c r="C683" s="41"/>
      <c r="D683" s="41"/>
      <c r="E683" s="41"/>
      <c r="F683" s="41"/>
      <c r="G683" s="41"/>
      <c r="H683" s="54"/>
      <c r="I683" s="55"/>
      <c r="J683" s="56"/>
    </row>
    <row r="684" spans="1:10">
      <c r="A684" s="41"/>
      <c r="C684" s="41"/>
      <c r="D684" s="41"/>
      <c r="E684" s="41"/>
      <c r="F684" s="41"/>
      <c r="G684" s="41"/>
      <c r="H684" s="54"/>
      <c r="I684" s="55"/>
      <c r="J684" s="56"/>
    </row>
    <row r="685" spans="1:10">
      <c r="A685" s="41"/>
      <c r="C685" s="41"/>
      <c r="D685" s="41"/>
      <c r="E685" s="41"/>
      <c r="F685" s="41"/>
      <c r="G685" s="41"/>
      <c r="H685" s="54"/>
      <c r="I685" s="55"/>
      <c r="J685" s="56"/>
    </row>
    <row r="686" spans="1:10">
      <c r="A686" s="41"/>
      <c r="C686" s="41"/>
      <c r="D686" s="41"/>
      <c r="E686" s="41"/>
      <c r="F686" s="41"/>
      <c r="G686" s="41"/>
      <c r="H686" s="54"/>
      <c r="I686" s="55"/>
      <c r="J686" s="56"/>
    </row>
    <row r="687" spans="1:10">
      <c r="A687" s="41"/>
      <c r="C687" s="41"/>
      <c r="D687" s="41"/>
      <c r="E687" s="41"/>
      <c r="F687" s="41"/>
      <c r="G687" s="41"/>
      <c r="H687" s="54"/>
      <c r="I687" s="55"/>
      <c r="J687" s="56"/>
    </row>
    <row r="688" spans="1:10">
      <c r="A688" s="41"/>
      <c r="C688" s="41"/>
      <c r="D688" s="41"/>
      <c r="E688" s="41"/>
      <c r="F688" s="41"/>
      <c r="G688" s="41"/>
      <c r="H688" s="54"/>
      <c r="I688" s="55"/>
      <c r="J688" s="56"/>
    </row>
    <row r="689" spans="1:10">
      <c r="A689" s="41"/>
      <c r="C689" s="41"/>
      <c r="D689" s="41"/>
      <c r="E689" s="41"/>
      <c r="F689" s="41"/>
      <c r="G689" s="41"/>
      <c r="H689" s="54"/>
      <c r="I689" s="55"/>
      <c r="J689" s="56"/>
    </row>
    <row r="690" spans="1:10">
      <c r="A690" s="41"/>
      <c r="C690" s="41"/>
      <c r="D690" s="41"/>
      <c r="E690" s="41"/>
      <c r="F690" s="41"/>
      <c r="G690" s="41"/>
      <c r="H690" s="54"/>
      <c r="I690" s="55"/>
      <c r="J690" s="56"/>
    </row>
    <row r="691" spans="1:10">
      <c r="A691" s="41"/>
      <c r="C691" s="41"/>
      <c r="D691" s="41"/>
      <c r="E691" s="41"/>
      <c r="F691" s="41"/>
      <c r="G691" s="41"/>
      <c r="H691" s="54"/>
      <c r="I691" s="55"/>
      <c r="J691" s="56"/>
    </row>
    <row r="692" spans="1:10">
      <c r="A692" s="41"/>
      <c r="C692" s="41"/>
      <c r="D692" s="41"/>
      <c r="E692" s="41"/>
      <c r="F692" s="41"/>
      <c r="G692" s="41"/>
      <c r="H692" s="54"/>
      <c r="I692" s="55"/>
      <c r="J692" s="56"/>
    </row>
    <row r="693" spans="1:10">
      <c r="A693" s="41"/>
      <c r="C693" s="41"/>
      <c r="D693" s="41"/>
      <c r="E693" s="41"/>
      <c r="F693" s="41"/>
      <c r="G693" s="41"/>
      <c r="H693" s="54"/>
      <c r="I693" s="55"/>
      <c r="J693" s="56"/>
    </row>
    <row r="694" spans="1:10">
      <c r="A694" s="41"/>
      <c r="C694" s="41"/>
      <c r="D694" s="41"/>
      <c r="E694" s="41"/>
      <c r="F694" s="41"/>
      <c r="G694" s="41"/>
      <c r="H694" s="54"/>
      <c r="I694" s="55"/>
      <c r="J694" s="56"/>
    </row>
    <row r="695" spans="1:10">
      <c r="A695" s="41"/>
      <c r="C695" s="41"/>
      <c r="D695" s="41"/>
      <c r="E695" s="41"/>
      <c r="F695" s="41"/>
      <c r="G695" s="41"/>
      <c r="H695" s="54"/>
      <c r="I695" s="55"/>
      <c r="J695" s="56"/>
    </row>
    <row r="696" spans="1:10">
      <c r="A696" s="41"/>
      <c r="C696" s="41"/>
      <c r="D696" s="41"/>
      <c r="E696" s="41"/>
      <c r="F696" s="41"/>
      <c r="G696" s="41"/>
      <c r="H696" s="54"/>
      <c r="I696" s="55"/>
      <c r="J696" s="56"/>
    </row>
    <row r="697" spans="1:10">
      <c r="A697" s="41"/>
      <c r="C697" s="41"/>
      <c r="D697" s="41"/>
      <c r="E697" s="41"/>
      <c r="F697" s="41"/>
      <c r="G697" s="41"/>
      <c r="H697" s="54"/>
      <c r="I697" s="55"/>
      <c r="J697" s="56"/>
    </row>
    <row r="698" spans="1:10">
      <c r="A698" s="41"/>
      <c r="C698" s="41"/>
      <c r="D698" s="41"/>
      <c r="E698" s="41"/>
      <c r="F698" s="41"/>
      <c r="G698" s="41"/>
      <c r="H698" s="54"/>
      <c r="I698" s="55"/>
      <c r="J698" s="56"/>
    </row>
    <row r="699" spans="1:10">
      <c r="A699" s="41"/>
      <c r="C699" s="41"/>
      <c r="D699" s="41"/>
      <c r="E699" s="41"/>
      <c r="F699" s="41"/>
      <c r="G699" s="41"/>
      <c r="H699" s="54"/>
      <c r="I699" s="55"/>
      <c r="J699" s="56"/>
    </row>
    <row r="700" spans="1:10">
      <c r="A700" s="41"/>
      <c r="C700" s="41"/>
      <c r="D700" s="41"/>
      <c r="E700" s="41"/>
      <c r="F700" s="41"/>
      <c r="G700" s="41"/>
      <c r="H700" s="54"/>
      <c r="I700" s="55"/>
      <c r="J700" s="56"/>
    </row>
    <row r="701" spans="1:10">
      <c r="A701" s="41"/>
      <c r="C701" s="41"/>
      <c r="D701" s="41"/>
      <c r="E701" s="41"/>
      <c r="F701" s="41"/>
      <c r="G701" s="41"/>
      <c r="H701" s="54"/>
      <c r="I701" s="55"/>
      <c r="J701" s="56"/>
    </row>
    <row r="702" spans="1:10">
      <c r="A702" s="41"/>
      <c r="C702" s="41"/>
      <c r="D702" s="41"/>
      <c r="E702" s="41"/>
      <c r="F702" s="41"/>
      <c r="G702" s="41"/>
      <c r="H702" s="54"/>
      <c r="I702" s="55"/>
      <c r="J702" s="56"/>
    </row>
    <row r="703" spans="1:10">
      <c r="A703" s="41"/>
      <c r="C703" s="41"/>
      <c r="D703" s="41"/>
      <c r="E703" s="41"/>
      <c r="F703" s="41"/>
      <c r="G703" s="41"/>
      <c r="H703" s="54"/>
      <c r="I703" s="55"/>
      <c r="J703" s="56"/>
    </row>
    <row r="704" spans="1:10">
      <c r="A704" s="41"/>
      <c r="C704" s="41"/>
      <c r="D704" s="41"/>
      <c r="E704" s="41"/>
      <c r="F704" s="41"/>
      <c r="G704" s="41"/>
      <c r="H704" s="54"/>
      <c r="I704" s="55"/>
      <c r="J704" s="56"/>
    </row>
    <row r="705" spans="1:10">
      <c r="A705" s="41"/>
      <c r="C705" s="41"/>
      <c r="D705" s="41"/>
      <c r="E705" s="41"/>
      <c r="F705" s="41"/>
      <c r="G705" s="41"/>
      <c r="H705" s="54"/>
      <c r="I705" s="55"/>
      <c r="J705" s="56"/>
    </row>
    <row r="706" spans="1:10">
      <c r="A706" s="41"/>
      <c r="C706" s="41"/>
      <c r="D706" s="41"/>
      <c r="E706" s="41"/>
      <c r="F706" s="41"/>
      <c r="G706" s="41"/>
      <c r="H706" s="54"/>
      <c r="I706" s="55"/>
      <c r="J706" s="56"/>
    </row>
    <row r="707" spans="1:10">
      <c r="A707" s="41"/>
      <c r="C707" s="41"/>
      <c r="D707" s="41"/>
      <c r="E707" s="41"/>
      <c r="F707" s="41"/>
      <c r="G707" s="41"/>
      <c r="H707" s="54"/>
      <c r="I707" s="55"/>
      <c r="J707" s="56"/>
    </row>
    <row r="708" spans="1:10">
      <c r="A708" s="41"/>
      <c r="C708" s="41"/>
      <c r="D708" s="41"/>
      <c r="E708" s="41"/>
      <c r="F708" s="41"/>
      <c r="G708" s="41"/>
      <c r="H708" s="54"/>
      <c r="I708" s="55"/>
      <c r="J708" s="56"/>
    </row>
    <row r="709" spans="1:10">
      <c r="A709" s="41"/>
      <c r="C709" s="41"/>
      <c r="D709" s="41"/>
      <c r="E709" s="41"/>
      <c r="F709" s="41"/>
      <c r="G709" s="41"/>
      <c r="H709" s="54"/>
      <c r="I709" s="55"/>
      <c r="J709" s="56"/>
    </row>
    <row r="710" spans="1:10">
      <c r="A710" s="41"/>
      <c r="C710" s="41"/>
      <c r="D710" s="41"/>
      <c r="E710" s="41"/>
      <c r="F710" s="41"/>
      <c r="G710" s="41"/>
      <c r="H710" s="54"/>
      <c r="I710" s="55"/>
      <c r="J710" s="56"/>
    </row>
    <row r="711" spans="1:10">
      <c r="A711" s="41"/>
      <c r="C711" s="41"/>
      <c r="D711" s="41"/>
      <c r="E711" s="41"/>
      <c r="F711" s="41"/>
      <c r="G711" s="41"/>
      <c r="H711" s="54"/>
      <c r="I711" s="55"/>
      <c r="J711" s="56"/>
    </row>
    <row r="712" spans="1:10">
      <c r="A712" s="41"/>
      <c r="C712" s="41"/>
      <c r="D712" s="41"/>
      <c r="E712" s="41"/>
      <c r="F712" s="41"/>
      <c r="G712" s="41"/>
      <c r="H712" s="54"/>
      <c r="I712" s="55"/>
      <c r="J712" s="56"/>
    </row>
    <row r="713" spans="1:10">
      <c r="A713" s="41"/>
      <c r="C713" s="41"/>
      <c r="D713" s="41"/>
      <c r="E713" s="41"/>
      <c r="F713" s="41"/>
      <c r="G713" s="41"/>
      <c r="H713" s="54"/>
      <c r="I713" s="55"/>
      <c r="J713" s="56"/>
    </row>
    <row r="714" spans="1:10">
      <c r="A714" s="41"/>
      <c r="C714" s="41"/>
      <c r="D714" s="41"/>
      <c r="E714" s="41"/>
      <c r="F714" s="41"/>
      <c r="G714" s="41"/>
      <c r="H714" s="54"/>
      <c r="I714" s="55"/>
      <c r="J714" s="56"/>
    </row>
    <row r="715" spans="1:10">
      <c r="A715" s="41"/>
      <c r="C715" s="41"/>
      <c r="D715" s="41"/>
      <c r="E715" s="41"/>
      <c r="F715" s="41"/>
      <c r="G715" s="41"/>
      <c r="H715" s="54"/>
      <c r="I715" s="55"/>
      <c r="J715" s="56"/>
    </row>
    <row r="716" spans="1:10">
      <c r="A716" s="41"/>
      <c r="C716" s="41"/>
      <c r="D716" s="41"/>
      <c r="E716" s="41"/>
      <c r="F716" s="41"/>
      <c r="G716" s="41"/>
      <c r="H716" s="54"/>
      <c r="I716" s="55"/>
      <c r="J716" s="56"/>
    </row>
    <row r="717" spans="1:10">
      <c r="A717" s="41"/>
      <c r="C717" s="41"/>
      <c r="D717" s="41"/>
      <c r="E717" s="41"/>
      <c r="F717" s="41"/>
      <c r="G717" s="41"/>
      <c r="H717" s="54"/>
      <c r="I717" s="55"/>
      <c r="J717" s="56"/>
    </row>
    <row r="718" spans="1:10">
      <c r="A718" s="41"/>
      <c r="C718" s="41"/>
      <c r="D718" s="41"/>
      <c r="E718" s="41"/>
      <c r="F718" s="41"/>
      <c r="G718" s="41"/>
      <c r="H718" s="54"/>
      <c r="I718" s="55"/>
      <c r="J718" s="56"/>
    </row>
    <row r="719" spans="1:10">
      <c r="A719" s="41"/>
      <c r="C719" s="41"/>
      <c r="D719" s="41"/>
      <c r="E719" s="41"/>
      <c r="F719" s="41"/>
      <c r="G719" s="41"/>
      <c r="H719" s="54"/>
      <c r="I719" s="55"/>
      <c r="J719" s="56"/>
    </row>
    <row r="720" spans="1:10">
      <c r="A720" s="41"/>
      <c r="C720" s="41"/>
      <c r="D720" s="41"/>
      <c r="E720" s="41"/>
      <c r="F720" s="41"/>
      <c r="G720" s="41"/>
      <c r="H720" s="54"/>
      <c r="I720" s="55"/>
      <c r="J720" s="56"/>
    </row>
    <row r="721" spans="1:10">
      <c r="A721" s="41"/>
      <c r="C721" s="41"/>
      <c r="D721" s="41"/>
      <c r="E721" s="41"/>
      <c r="F721" s="41"/>
      <c r="G721" s="41"/>
      <c r="H721" s="54"/>
      <c r="I721" s="55"/>
      <c r="J721" s="56"/>
    </row>
    <row r="722" spans="1:10">
      <c r="A722" s="41"/>
      <c r="C722" s="41"/>
      <c r="D722" s="41"/>
      <c r="E722" s="41"/>
      <c r="F722" s="41"/>
      <c r="G722" s="41"/>
      <c r="H722" s="54"/>
      <c r="I722" s="55"/>
      <c r="J722" s="56"/>
    </row>
    <row r="723" spans="1:10">
      <c r="A723" s="41"/>
      <c r="C723" s="41"/>
      <c r="D723" s="41"/>
      <c r="E723" s="41"/>
      <c r="F723" s="41"/>
      <c r="G723" s="41"/>
      <c r="H723" s="54"/>
      <c r="I723" s="55"/>
      <c r="J723" s="56"/>
    </row>
    <row r="724" spans="1:10">
      <c r="A724" s="41"/>
      <c r="C724" s="41"/>
      <c r="D724" s="41"/>
      <c r="E724" s="41"/>
      <c r="F724" s="41"/>
      <c r="G724" s="41"/>
      <c r="H724" s="54"/>
      <c r="I724" s="55"/>
      <c r="J724" s="56"/>
    </row>
    <row r="725" spans="1:10">
      <c r="A725" s="41"/>
      <c r="C725" s="41"/>
      <c r="D725" s="41"/>
      <c r="E725" s="41"/>
      <c r="F725" s="41"/>
      <c r="G725" s="41"/>
      <c r="H725" s="54"/>
      <c r="I725" s="55"/>
      <c r="J725" s="56"/>
    </row>
    <row r="726" spans="1:10">
      <c r="A726" s="41"/>
      <c r="C726" s="41"/>
      <c r="D726" s="41"/>
      <c r="E726" s="41"/>
      <c r="F726" s="41"/>
      <c r="G726" s="41"/>
      <c r="H726" s="54"/>
      <c r="I726" s="55"/>
      <c r="J726" s="56"/>
    </row>
    <row r="727" spans="1:10">
      <c r="A727" s="41"/>
      <c r="C727" s="41"/>
      <c r="D727" s="41"/>
      <c r="E727" s="41"/>
      <c r="F727" s="41"/>
      <c r="G727" s="41"/>
      <c r="H727" s="54"/>
      <c r="I727" s="55"/>
      <c r="J727" s="56"/>
    </row>
    <row r="728" spans="1:10">
      <c r="A728" s="41"/>
      <c r="C728" s="41"/>
      <c r="D728" s="41"/>
      <c r="E728" s="41"/>
      <c r="F728" s="41"/>
      <c r="G728" s="41"/>
      <c r="H728" s="54"/>
      <c r="I728" s="55"/>
      <c r="J728" s="56"/>
    </row>
    <row r="729" spans="1:10">
      <c r="A729" s="41"/>
      <c r="C729" s="41"/>
      <c r="D729" s="41"/>
      <c r="E729" s="41"/>
      <c r="F729" s="41"/>
      <c r="G729" s="41"/>
      <c r="H729" s="54"/>
      <c r="I729" s="55"/>
      <c r="J729" s="56"/>
    </row>
    <row r="730" spans="1:10">
      <c r="A730" s="41"/>
      <c r="C730" s="41"/>
      <c r="D730" s="41"/>
      <c r="E730" s="41"/>
      <c r="F730" s="41"/>
      <c r="G730" s="41"/>
      <c r="H730" s="54"/>
      <c r="I730" s="55"/>
      <c r="J730" s="56"/>
    </row>
    <row r="731" spans="1:10">
      <c r="A731" s="41"/>
      <c r="C731" s="41"/>
      <c r="D731" s="41"/>
      <c r="E731" s="41"/>
      <c r="F731" s="41"/>
      <c r="G731" s="41"/>
      <c r="H731" s="54"/>
      <c r="I731" s="55"/>
      <c r="J731" s="56"/>
    </row>
    <row r="732" spans="1:10">
      <c r="A732" s="41"/>
      <c r="C732" s="41"/>
      <c r="D732" s="41"/>
      <c r="E732" s="41"/>
      <c r="F732" s="41"/>
      <c r="G732" s="41"/>
      <c r="H732" s="54"/>
      <c r="I732" s="55"/>
      <c r="J732" s="56"/>
    </row>
    <row r="733" spans="1:10">
      <c r="A733" s="41"/>
      <c r="C733" s="41"/>
      <c r="D733" s="41"/>
      <c r="E733" s="41"/>
      <c r="F733" s="41"/>
      <c r="G733" s="41"/>
      <c r="H733" s="54"/>
      <c r="I733" s="55"/>
      <c r="J733" s="56"/>
    </row>
    <row r="734" spans="1:10">
      <c r="A734" s="41"/>
      <c r="C734" s="41"/>
      <c r="D734" s="41"/>
      <c r="E734" s="41"/>
      <c r="F734" s="41"/>
      <c r="G734" s="41"/>
      <c r="H734" s="54"/>
      <c r="I734" s="55"/>
      <c r="J734" s="56"/>
    </row>
    <row r="735" spans="1:10">
      <c r="A735" s="41"/>
      <c r="C735" s="41"/>
      <c r="D735" s="41"/>
      <c r="E735" s="41"/>
      <c r="F735" s="41"/>
      <c r="G735" s="41"/>
      <c r="H735" s="54"/>
      <c r="I735" s="55"/>
      <c r="J735" s="56"/>
    </row>
    <row r="736" spans="1:10">
      <c r="A736" s="41"/>
      <c r="C736" s="41"/>
      <c r="D736" s="41"/>
      <c r="E736" s="41"/>
      <c r="F736" s="41"/>
      <c r="G736" s="41"/>
      <c r="H736" s="54"/>
      <c r="I736" s="55"/>
      <c r="J736" s="56"/>
    </row>
    <row r="737" spans="1:10">
      <c r="A737" s="41"/>
      <c r="C737" s="41"/>
      <c r="D737" s="41"/>
      <c r="E737" s="41"/>
      <c r="F737" s="41"/>
      <c r="G737" s="41"/>
      <c r="H737" s="54"/>
      <c r="I737" s="55"/>
      <c r="J737" s="56"/>
    </row>
    <row r="738" spans="1:10">
      <c r="A738" s="41"/>
      <c r="C738" s="41"/>
      <c r="D738" s="41"/>
      <c r="E738" s="41"/>
      <c r="F738" s="41"/>
      <c r="G738" s="41"/>
      <c r="H738" s="54"/>
      <c r="I738" s="55"/>
      <c r="J738" s="56"/>
    </row>
    <row r="739" spans="1:10">
      <c r="A739" s="41"/>
      <c r="C739" s="41"/>
      <c r="D739" s="41"/>
      <c r="E739" s="41"/>
      <c r="F739" s="41"/>
      <c r="G739" s="41"/>
      <c r="H739" s="54"/>
      <c r="I739" s="55"/>
      <c r="J739" s="56"/>
    </row>
    <row r="740" spans="1:10">
      <c r="A740" s="41"/>
      <c r="C740" s="41"/>
      <c r="D740" s="41"/>
      <c r="E740" s="41"/>
      <c r="F740" s="41"/>
      <c r="G740" s="41"/>
      <c r="H740" s="57"/>
      <c r="I740" s="58"/>
      <c r="J740" s="59"/>
    </row>
    <row r="742" spans="1:10">
      <c r="A742" s="41"/>
      <c r="C742" s="41"/>
      <c r="D742" s="41"/>
      <c r="E742" s="41"/>
      <c r="F742" s="41"/>
      <c r="G742" s="41"/>
      <c r="H742"/>
      <c r="I742" s="60"/>
      <c r="J742" s="61"/>
    </row>
    <row r="743" spans="1:10">
      <c r="A743" s="41"/>
      <c r="C743" s="41"/>
      <c r="D743" s="41"/>
      <c r="E743" s="41"/>
      <c r="F743" s="41"/>
      <c r="G743" s="41"/>
      <c r="H743"/>
      <c r="I743" s="60"/>
      <c r="J743" s="61"/>
    </row>
    <row r="744" spans="1:10">
      <c r="A744" s="41"/>
      <c r="C744" s="41"/>
      <c r="D744" s="41"/>
      <c r="E744" s="41"/>
      <c r="F744" s="41"/>
      <c r="G744" s="41"/>
      <c r="H744"/>
      <c r="I744" s="60"/>
      <c r="J744" s="61"/>
    </row>
    <row r="745" spans="1:10">
      <c r="A745" s="41"/>
      <c r="C745" s="41"/>
      <c r="D745" s="41"/>
      <c r="E745" s="41"/>
      <c r="F745" s="41"/>
      <c r="G745" s="41"/>
      <c r="H745"/>
      <c r="I745" s="60"/>
      <c r="J745" s="61"/>
    </row>
    <row r="746" spans="1:10">
      <c r="A746" s="41"/>
      <c r="C746" s="41"/>
      <c r="D746" s="41"/>
      <c r="E746" s="41"/>
      <c r="F746" s="41"/>
      <c r="G746" s="41"/>
      <c r="H746"/>
      <c r="I746" s="60"/>
      <c r="J746" s="61"/>
    </row>
  </sheetData>
  <sheetProtection password="C32A" sheet="1" objects="1" scenarios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BH26"/>
  <sheetViews>
    <sheetView topLeftCell="AS1" workbookViewId="0">
      <selection activeCell="BE10" sqref="BE10"/>
    </sheetView>
  </sheetViews>
  <sheetFormatPr baseColWidth="10" defaultColWidth="10.83203125" defaultRowHeight="14" x14ac:dyDescent="0"/>
  <cols>
    <col min="1" max="20" width="10.83203125" style="2"/>
    <col min="21" max="23" width="22.1640625" style="2" customWidth="1"/>
    <col min="24" max="53" width="10.83203125" style="2"/>
    <col min="54" max="54" width="11" style="2" customWidth="1"/>
    <col min="55" max="59" width="10.83203125" style="2"/>
    <col min="60" max="60" width="15.5" style="2" bestFit="1" customWidth="1"/>
    <col min="61" max="16384" width="10.83203125" style="2"/>
  </cols>
  <sheetData>
    <row r="1" spans="1:60" ht="29" thickBot="1">
      <c r="A1" s="2" t="s">
        <v>87</v>
      </c>
      <c r="C1" s="2" t="s">
        <v>86</v>
      </c>
      <c r="E1" s="2" t="s">
        <v>41</v>
      </c>
      <c r="G1" s="2" t="s">
        <v>92</v>
      </c>
      <c r="H1" s="2" t="s">
        <v>88</v>
      </c>
      <c r="I1" s="2" t="s">
        <v>110</v>
      </c>
      <c r="J1" s="2" t="s">
        <v>111</v>
      </c>
      <c r="K1" s="2" t="s">
        <v>112</v>
      </c>
      <c r="N1" s="2" t="s">
        <v>103</v>
      </c>
      <c r="R1" s="2" t="s">
        <v>45</v>
      </c>
      <c r="S1" s="2" t="s">
        <v>194</v>
      </c>
      <c r="U1" s="2" t="s">
        <v>124</v>
      </c>
      <c r="V1" s="2" t="s">
        <v>123</v>
      </c>
      <c r="W1" s="2" t="s">
        <v>125</v>
      </c>
      <c r="Y1" s="2" t="s">
        <v>133</v>
      </c>
      <c r="AB1" s="2" t="s">
        <v>140</v>
      </c>
      <c r="AD1" s="2" t="s">
        <v>147</v>
      </c>
      <c r="AF1" s="2" t="s">
        <v>149</v>
      </c>
      <c r="AI1" s="2" t="s">
        <v>160</v>
      </c>
      <c r="AL1" s="2" t="s">
        <v>164</v>
      </c>
      <c r="AN1" s="2" t="s">
        <v>174</v>
      </c>
      <c r="AP1" s="2" t="s">
        <v>183</v>
      </c>
      <c r="AR1" s="2" t="s">
        <v>199</v>
      </c>
      <c r="AT1" s="2" t="s">
        <v>200</v>
      </c>
      <c r="AW1" s="2" t="s">
        <v>223</v>
      </c>
      <c r="AY1" s="2" t="s">
        <v>229</v>
      </c>
      <c r="BA1" s="27" t="s">
        <v>237</v>
      </c>
      <c r="BB1" s="26" t="s">
        <v>238</v>
      </c>
      <c r="BC1" s="26" t="s">
        <v>239</v>
      </c>
      <c r="BE1" s="2" t="s">
        <v>240</v>
      </c>
      <c r="BG1" s="2" t="s">
        <v>583</v>
      </c>
    </row>
    <row r="2" spans="1:60" ht="15" thickBot="1">
      <c r="BG2" s="10"/>
      <c r="BH2" s="11" t="s">
        <v>587</v>
      </c>
    </row>
    <row r="3" spans="1:60" ht="28">
      <c r="A3" s="2" t="s">
        <v>32</v>
      </c>
      <c r="C3" s="3" t="s">
        <v>73</v>
      </c>
      <c r="E3" s="3" t="s">
        <v>76</v>
      </c>
      <c r="G3" s="2" t="s">
        <v>89</v>
      </c>
      <c r="H3" s="2" t="s">
        <v>93</v>
      </c>
      <c r="I3" s="5" t="s">
        <v>18</v>
      </c>
      <c r="J3" s="6" t="s">
        <v>2</v>
      </c>
      <c r="K3" s="2" t="s">
        <v>25</v>
      </c>
      <c r="L3" s="5"/>
      <c r="N3" s="8" t="s">
        <v>1</v>
      </c>
      <c r="R3" s="2" t="s">
        <v>195</v>
      </c>
      <c r="S3" s="2" t="s">
        <v>208</v>
      </c>
      <c r="U3" s="8" t="s">
        <v>130</v>
      </c>
      <c r="V3" s="8"/>
      <c r="W3" s="2" t="s">
        <v>126</v>
      </c>
      <c r="Y3" s="2" t="s">
        <v>132</v>
      </c>
      <c r="AB3" s="2" t="s">
        <v>132</v>
      </c>
      <c r="AD3" s="2" t="s">
        <v>115</v>
      </c>
      <c r="AF3" s="2" t="s">
        <v>148</v>
      </c>
      <c r="AI3" s="2" t="s">
        <v>136</v>
      </c>
      <c r="AL3" s="2" t="s">
        <v>165</v>
      </c>
      <c r="AN3" s="2" t="s">
        <v>175</v>
      </c>
      <c r="AP3" s="2" t="s">
        <v>184</v>
      </c>
      <c r="AR3" s="2" t="s">
        <v>136</v>
      </c>
      <c r="AT3" s="10" t="s">
        <v>201</v>
      </c>
      <c r="AU3" s="11">
        <v>0</v>
      </c>
      <c r="AW3" s="4" t="s">
        <v>214</v>
      </c>
      <c r="AY3" s="1" t="s">
        <v>224</v>
      </c>
      <c r="BA3" s="4" t="s">
        <v>8</v>
      </c>
      <c r="BB3" s="4" t="s">
        <v>230</v>
      </c>
      <c r="BC3" s="4" t="s">
        <v>231</v>
      </c>
      <c r="BE3" s="2" t="s">
        <v>241</v>
      </c>
      <c r="BG3" s="12">
        <v>0</v>
      </c>
      <c r="BH3" s="13">
        <v>0</v>
      </c>
    </row>
    <row r="4" spans="1:60">
      <c r="A4" s="2" t="s">
        <v>67</v>
      </c>
      <c r="C4" s="3" t="s">
        <v>74</v>
      </c>
      <c r="E4" s="3" t="s">
        <v>77</v>
      </c>
      <c r="G4" s="2" t="s">
        <v>90</v>
      </c>
      <c r="H4" s="2" t="s">
        <v>94</v>
      </c>
      <c r="I4" s="5" t="s">
        <v>24</v>
      </c>
      <c r="J4" s="6" t="s">
        <v>3</v>
      </c>
      <c r="K4" s="2" t="s">
        <v>26</v>
      </c>
      <c r="L4" s="5"/>
      <c r="N4" s="8" t="s">
        <v>43</v>
      </c>
      <c r="R4" s="2" t="s">
        <v>162</v>
      </c>
      <c r="S4" s="2" t="s">
        <v>209</v>
      </c>
      <c r="U4" s="8" t="s">
        <v>131</v>
      </c>
      <c r="V4" s="8"/>
      <c r="W4" s="2" t="s">
        <v>106</v>
      </c>
      <c r="Y4" s="2" t="s">
        <v>136</v>
      </c>
      <c r="AB4" s="2" t="s">
        <v>136</v>
      </c>
      <c r="AD4" s="2" t="s">
        <v>116</v>
      </c>
      <c r="AF4" s="2" t="s">
        <v>154</v>
      </c>
      <c r="AI4" s="2" t="s">
        <v>161</v>
      </c>
      <c r="AL4" s="2" t="s">
        <v>166</v>
      </c>
      <c r="AN4" s="2" t="s">
        <v>176</v>
      </c>
      <c r="AP4" s="2" t="s">
        <v>185</v>
      </c>
      <c r="AR4" s="2" t="s">
        <v>161</v>
      </c>
      <c r="AT4" s="12" t="s">
        <v>202</v>
      </c>
      <c r="AU4" s="13">
        <v>1</v>
      </c>
      <c r="AW4" s="28" t="s">
        <v>215</v>
      </c>
      <c r="AY4" s="3" t="s">
        <v>225</v>
      </c>
      <c r="BA4" s="28" t="s">
        <v>9</v>
      </c>
      <c r="BB4" s="28" t="s">
        <v>232</v>
      </c>
      <c r="BC4" s="28" t="s">
        <v>233</v>
      </c>
      <c r="BE4" s="2" t="s">
        <v>242</v>
      </c>
      <c r="BG4" s="12">
        <v>1</v>
      </c>
      <c r="BH4" s="13" t="s">
        <v>584</v>
      </c>
    </row>
    <row r="5" spans="1:60" ht="29" thickBot="1">
      <c r="A5" s="2" t="s">
        <v>68</v>
      </c>
      <c r="C5" s="3" t="s">
        <v>75</v>
      </c>
      <c r="E5" s="3" t="s">
        <v>78</v>
      </c>
      <c r="G5" s="2" t="s">
        <v>91</v>
      </c>
      <c r="H5" s="2" t="s">
        <v>95</v>
      </c>
      <c r="I5" s="5" t="s">
        <v>20</v>
      </c>
      <c r="J5" s="6" t="s">
        <v>4</v>
      </c>
      <c r="K5" s="2" t="s">
        <v>27</v>
      </c>
      <c r="L5" s="5"/>
      <c r="N5" s="8" t="s">
        <v>44</v>
      </c>
      <c r="R5" s="2" t="s">
        <v>196</v>
      </c>
      <c r="S5" s="2" t="s">
        <v>210</v>
      </c>
      <c r="U5" s="9" t="s">
        <v>118</v>
      </c>
      <c r="V5" s="8" t="s">
        <v>119</v>
      </c>
      <c r="W5" s="2" t="s">
        <v>127</v>
      </c>
      <c r="Y5" s="2" t="s">
        <v>135</v>
      </c>
      <c r="AB5" s="2" t="s">
        <v>135</v>
      </c>
      <c r="AF5" s="2" t="s">
        <v>155</v>
      </c>
      <c r="AI5" s="2" t="s">
        <v>162</v>
      </c>
      <c r="AL5" s="2" t="s">
        <v>167</v>
      </c>
      <c r="AN5" s="2" t="s">
        <v>192</v>
      </c>
      <c r="AP5" s="2" t="s">
        <v>117</v>
      </c>
      <c r="AR5" s="2" t="s">
        <v>162</v>
      </c>
      <c r="AT5" s="14" t="s">
        <v>203</v>
      </c>
      <c r="AU5" s="15">
        <v>2</v>
      </c>
      <c r="AW5" s="28" t="s">
        <v>216</v>
      </c>
      <c r="AY5" s="3" t="s">
        <v>226</v>
      </c>
      <c r="BA5" s="28" t="s">
        <v>10</v>
      </c>
      <c r="BB5" s="28" t="s">
        <v>234</v>
      </c>
      <c r="BC5" s="28" t="s">
        <v>235</v>
      </c>
      <c r="BE5" s="2" t="s">
        <v>243</v>
      </c>
      <c r="BG5" s="12">
        <v>2</v>
      </c>
      <c r="BH5" s="71" t="s">
        <v>585</v>
      </c>
    </row>
    <row r="6" spans="1:60" ht="29" thickBot="1">
      <c r="A6" s="2" t="s">
        <v>69</v>
      </c>
      <c r="E6" s="3" t="s">
        <v>79</v>
      </c>
      <c r="H6" s="2" t="s">
        <v>96</v>
      </c>
      <c r="I6" s="5" t="s">
        <v>21</v>
      </c>
      <c r="J6" s="1" t="s">
        <v>5</v>
      </c>
      <c r="K6" s="2" t="s">
        <v>28</v>
      </c>
      <c r="L6" s="5"/>
      <c r="N6" s="8" t="s">
        <v>205</v>
      </c>
      <c r="R6" s="2" t="s">
        <v>186</v>
      </c>
      <c r="V6" s="8" t="s">
        <v>120</v>
      </c>
      <c r="W6" s="2" t="s">
        <v>128</v>
      </c>
      <c r="Y6" s="2" t="s">
        <v>134</v>
      </c>
      <c r="AB6" s="2" t="s">
        <v>142</v>
      </c>
      <c r="AF6" s="2" t="s">
        <v>263</v>
      </c>
      <c r="AI6" s="2" t="s">
        <v>163</v>
      </c>
      <c r="AN6" s="2" t="s">
        <v>177</v>
      </c>
      <c r="AP6" s="2" t="s">
        <v>186</v>
      </c>
      <c r="AR6" s="2" t="s">
        <v>206</v>
      </c>
      <c r="AW6" s="28" t="s">
        <v>217</v>
      </c>
      <c r="AY6" s="3" t="s">
        <v>227</v>
      </c>
      <c r="BA6" s="28" t="s">
        <v>236</v>
      </c>
      <c r="BB6" s="28"/>
      <c r="BC6" s="28"/>
      <c r="BE6" s="2" t="s">
        <v>244</v>
      </c>
      <c r="BG6" s="14">
        <v>3</v>
      </c>
      <c r="BH6" s="72" t="s">
        <v>586</v>
      </c>
    </row>
    <row r="7" spans="1:60" ht="28">
      <c r="A7" s="2" t="s">
        <v>70</v>
      </c>
      <c r="E7" s="3" t="s">
        <v>80</v>
      </c>
      <c r="H7" s="2" t="s">
        <v>97</v>
      </c>
      <c r="I7" s="5" t="s">
        <v>22</v>
      </c>
      <c r="J7" s="1" t="s">
        <v>6</v>
      </c>
      <c r="K7" s="2" t="s">
        <v>29</v>
      </c>
      <c r="L7" s="5"/>
      <c r="N7" s="7" t="s">
        <v>0</v>
      </c>
      <c r="O7" s="2" t="s">
        <v>104</v>
      </c>
      <c r="P7" s="2">
        <v>0</v>
      </c>
      <c r="V7" s="8" t="s">
        <v>121</v>
      </c>
      <c r="AB7" s="2" t="s">
        <v>134</v>
      </c>
      <c r="AF7" s="2" t="s">
        <v>156</v>
      </c>
      <c r="AN7" s="2" t="s">
        <v>178</v>
      </c>
      <c r="AP7" s="2" t="s">
        <v>187</v>
      </c>
      <c r="AR7" s="2" t="s">
        <v>207</v>
      </c>
      <c r="AW7" s="28" t="s">
        <v>218</v>
      </c>
      <c r="AY7" s="3" t="s">
        <v>228</v>
      </c>
      <c r="BE7" s="2" t="s">
        <v>245</v>
      </c>
    </row>
    <row r="8" spans="1:60">
      <c r="A8" s="2" t="s">
        <v>71</v>
      </c>
      <c r="E8" s="3" t="s">
        <v>81</v>
      </c>
      <c r="I8" s="5" t="s">
        <v>23</v>
      </c>
      <c r="J8" s="1" t="s">
        <v>7</v>
      </c>
      <c r="K8" s="2" t="s">
        <v>30</v>
      </c>
      <c r="L8" s="5"/>
      <c r="N8" s="7" t="s">
        <v>98</v>
      </c>
      <c r="O8" s="2" t="s">
        <v>105</v>
      </c>
      <c r="P8" s="2">
        <v>1</v>
      </c>
      <c r="V8" s="8" t="s">
        <v>122</v>
      </c>
      <c r="AF8" s="2" t="s">
        <v>173</v>
      </c>
      <c r="AN8" s="2" t="s">
        <v>179</v>
      </c>
      <c r="AP8" s="2" t="s">
        <v>188</v>
      </c>
      <c r="AW8" s="28" t="s">
        <v>219</v>
      </c>
      <c r="BE8" s="2" t="s">
        <v>246</v>
      </c>
    </row>
    <row r="9" spans="1:60">
      <c r="A9" s="2" t="s">
        <v>72</v>
      </c>
      <c r="E9" s="3" t="s">
        <v>76</v>
      </c>
      <c r="I9" s="5" t="s">
        <v>19</v>
      </c>
      <c r="J9" s="6" t="s">
        <v>8</v>
      </c>
      <c r="K9" s="2" t="s">
        <v>31</v>
      </c>
      <c r="L9" s="5"/>
      <c r="N9" s="7" t="s">
        <v>99</v>
      </c>
      <c r="O9" s="2" t="s">
        <v>106</v>
      </c>
      <c r="P9" s="2">
        <v>2</v>
      </c>
      <c r="V9" s="8"/>
      <c r="AN9" s="2" t="s">
        <v>180</v>
      </c>
      <c r="AP9" s="2" t="s">
        <v>189</v>
      </c>
      <c r="AW9" s="28" t="s">
        <v>220</v>
      </c>
      <c r="BE9" s="2" t="s">
        <v>1381</v>
      </c>
    </row>
    <row r="10" spans="1:60" ht="15" thickBot="1">
      <c r="E10" s="3" t="s">
        <v>82</v>
      </c>
      <c r="I10" s="5" t="s">
        <v>193</v>
      </c>
      <c r="J10" s="6" t="s">
        <v>9</v>
      </c>
      <c r="N10" s="7" t="s">
        <v>100</v>
      </c>
      <c r="O10" s="2" t="s">
        <v>107</v>
      </c>
      <c r="P10" s="2">
        <v>3</v>
      </c>
      <c r="AN10" s="2" t="s">
        <v>44</v>
      </c>
      <c r="AP10" s="2" t="s">
        <v>190</v>
      </c>
      <c r="AW10" s="28" t="s">
        <v>221</v>
      </c>
    </row>
    <row r="11" spans="1:60" ht="28">
      <c r="E11" s="3" t="s">
        <v>83</v>
      </c>
      <c r="J11" s="6" t="s">
        <v>10</v>
      </c>
      <c r="N11" s="7" t="s">
        <v>101</v>
      </c>
      <c r="O11" s="2" t="s">
        <v>108</v>
      </c>
      <c r="P11" s="2">
        <v>4</v>
      </c>
      <c r="V11" s="10" t="s">
        <v>139</v>
      </c>
      <c r="W11" s="11"/>
      <c r="Y11" s="10" t="s">
        <v>138</v>
      </c>
      <c r="Z11" s="11"/>
      <c r="AB11" s="10" t="s">
        <v>141</v>
      </c>
      <c r="AC11" s="11"/>
      <c r="AF11" s="10" t="s">
        <v>150</v>
      </c>
      <c r="AG11" s="11"/>
      <c r="AI11" s="10" t="s">
        <v>157</v>
      </c>
      <c r="AJ11" s="11"/>
      <c r="AL11" s="10" t="s">
        <v>168</v>
      </c>
      <c r="AM11" s="11"/>
      <c r="AN11" s="2" t="s">
        <v>181</v>
      </c>
      <c r="AP11" s="2" t="s">
        <v>167</v>
      </c>
      <c r="AW11" s="28" t="s">
        <v>222</v>
      </c>
    </row>
    <row r="12" spans="1:60">
      <c r="E12" s="3" t="s">
        <v>84</v>
      </c>
      <c r="J12" s="6" t="s">
        <v>11</v>
      </c>
      <c r="N12" s="7" t="s">
        <v>102</v>
      </c>
      <c r="O12" s="2" t="s">
        <v>109</v>
      </c>
      <c r="P12" s="2">
        <v>5</v>
      </c>
      <c r="V12" s="12" t="s">
        <v>126</v>
      </c>
      <c r="W12" s="13">
        <v>1</v>
      </c>
      <c r="Y12" s="12" t="s">
        <v>137</v>
      </c>
      <c r="Z12" s="13">
        <v>0</v>
      </c>
      <c r="AB12" s="36" t="s">
        <v>143</v>
      </c>
      <c r="AC12" s="13">
        <v>0</v>
      </c>
      <c r="AF12" s="12" t="s">
        <v>151</v>
      </c>
      <c r="AG12" s="13">
        <v>1</v>
      </c>
      <c r="AI12" s="36" t="s">
        <v>143</v>
      </c>
      <c r="AJ12" s="13">
        <v>0</v>
      </c>
      <c r="AL12" s="12" t="s">
        <v>169</v>
      </c>
      <c r="AM12" s="13">
        <v>0</v>
      </c>
      <c r="AN12" s="2" t="s">
        <v>182</v>
      </c>
      <c r="AP12" s="2" t="s">
        <v>191</v>
      </c>
    </row>
    <row r="13" spans="1:60" ht="15" thickBot="1">
      <c r="E13" s="3" t="s">
        <v>85</v>
      </c>
      <c r="J13" s="6" t="s">
        <v>12</v>
      </c>
      <c r="V13" s="12" t="s">
        <v>106</v>
      </c>
      <c r="W13" s="13">
        <v>2</v>
      </c>
      <c r="Y13" s="12" t="s">
        <v>126</v>
      </c>
      <c r="Z13" s="13">
        <v>1</v>
      </c>
      <c r="AB13" s="36" t="s">
        <v>144</v>
      </c>
      <c r="AC13" s="13">
        <v>1</v>
      </c>
      <c r="AF13" s="12" t="s">
        <v>152</v>
      </c>
      <c r="AG13" s="13">
        <v>2</v>
      </c>
      <c r="AI13" s="36" t="s">
        <v>158</v>
      </c>
      <c r="AJ13" s="13">
        <v>1</v>
      </c>
      <c r="AL13" s="12" t="s">
        <v>170</v>
      </c>
      <c r="AM13" s="13">
        <v>1</v>
      </c>
    </row>
    <row r="14" spans="1:60" ht="15" thickBot="1">
      <c r="J14" s="6" t="s">
        <v>13</v>
      </c>
      <c r="N14" s="16" t="s">
        <v>129</v>
      </c>
      <c r="O14" s="17"/>
      <c r="P14" s="11"/>
      <c r="Q14" s="19"/>
      <c r="R14" s="19"/>
      <c r="S14" s="19"/>
      <c r="V14" s="12" t="s">
        <v>127</v>
      </c>
      <c r="W14" s="13">
        <v>3</v>
      </c>
      <c r="Y14" s="12" t="s">
        <v>106</v>
      </c>
      <c r="Z14" s="13">
        <v>2</v>
      </c>
      <c r="AB14" s="36" t="s">
        <v>261</v>
      </c>
      <c r="AC14" s="13">
        <v>2</v>
      </c>
      <c r="AF14" s="14" t="s">
        <v>153</v>
      </c>
      <c r="AG14" s="15">
        <v>3</v>
      </c>
      <c r="AI14" s="36" t="s">
        <v>159</v>
      </c>
      <c r="AJ14" s="13">
        <v>2</v>
      </c>
      <c r="AL14" s="12" t="s">
        <v>171</v>
      </c>
      <c r="AM14" s="13">
        <v>2</v>
      </c>
    </row>
    <row r="15" spans="1:60" ht="15" thickBot="1">
      <c r="J15" s="6" t="s">
        <v>14</v>
      </c>
      <c r="N15" s="18">
        <v>0</v>
      </c>
      <c r="O15" s="19" t="s">
        <v>104</v>
      </c>
      <c r="P15" s="13">
        <v>0</v>
      </c>
      <c r="Q15" s="19"/>
      <c r="R15" s="19"/>
      <c r="S15" s="19"/>
      <c r="V15" s="14" t="s">
        <v>128</v>
      </c>
      <c r="W15" s="15">
        <v>0</v>
      </c>
      <c r="Y15" s="14" t="s">
        <v>127</v>
      </c>
      <c r="Z15" s="15">
        <v>3</v>
      </c>
      <c r="AB15" s="36" t="s">
        <v>262</v>
      </c>
      <c r="AC15" s="13">
        <v>3</v>
      </c>
      <c r="AF15" s="19"/>
      <c r="AG15" s="19"/>
      <c r="AI15" s="36" t="s">
        <v>258</v>
      </c>
      <c r="AJ15" s="13">
        <v>3</v>
      </c>
      <c r="AL15" s="14" t="s">
        <v>172</v>
      </c>
      <c r="AM15" s="15">
        <v>3</v>
      </c>
    </row>
    <row r="16" spans="1:60">
      <c r="J16" s="1" t="s">
        <v>15</v>
      </c>
      <c r="N16" s="18">
        <v>3</v>
      </c>
      <c r="O16" s="19" t="s">
        <v>105</v>
      </c>
      <c r="P16" s="13">
        <v>1</v>
      </c>
      <c r="Q16" s="19"/>
      <c r="R16" s="19"/>
      <c r="S16" s="19"/>
      <c r="AB16" s="36" t="s">
        <v>145</v>
      </c>
      <c r="AC16" s="13">
        <v>4</v>
      </c>
      <c r="AI16" s="36" t="s">
        <v>259</v>
      </c>
      <c r="AJ16" s="13">
        <v>4</v>
      </c>
    </row>
    <row r="17" spans="9:36" ht="15" thickBot="1">
      <c r="J17" s="1" t="s">
        <v>16</v>
      </c>
      <c r="N17" s="18">
        <v>11</v>
      </c>
      <c r="O17" s="19" t="s">
        <v>106</v>
      </c>
      <c r="P17" s="13">
        <v>2</v>
      </c>
      <c r="Q17" s="19"/>
      <c r="R17" s="19"/>
      <c r="S17" s="19"/>
      <c r="AB17" s="37" t="s">
        <v>146</v>
      </c>
      <c r="AC17" s="15">
        <v>5</v>
      </c>
      <c r="AI17" s="37" t="s">
        <v>260</v>
      </c>
      <c r="AJ17" s="15">
        <v>5</v>
      </c>
    </row>
    <row r="18" spans="9:36">
      <c r="J18" s="6" t="s">
        <v>17</v>
      </c>
      <c r="N18" s="18">
        <v>31</v>
      </c>
      <c r="O18" s="19" t="s">
        <v>107</v>
      </c>
      <c r="P18" s="13">
        <v>3</v>
      </c>
      <c r="Q18" s="19"/>
      <c r="R18" s="19"/>
      <c r="S18" s="19"/>
    </row>
    <row r="19" spans="9:36">
      <c r="J19" s="24" t="s">
        <v>204</v>
      </c>
      <c r="N19" s="18">
        <v>61</v>
      </c>
      <c r="O19" s="19" t="s">
        <v>108</v>
      </c>
      <c r="P19" s="13">
        <v>4</v>
      </c>
      <c r="Q19" s="19"/>
      <c r="R19" s="19"/>
      <c r="S19" s="19"/>
    </row>
    <row r="20" spans="9:36" ht="15" thickBot="1">
      <c r="N20" s="20">
        <v>91</v>
      </c>
      <c r="O20" s="21" t="s">
        <v>109</v>
      </c>
      <c r="P20" s="15">
        <v>5</v>
      </c>
      <c r="Q20" s="19"/>
      <c r="R20" s="19"/>
      <c r="S20" s="19"/>
    </row>
    <row r="22" spans="9:36" ht="26">
      <c r="I22" s="25" t="s">
        <v>212</v>
      </c>
      <c r="J22" s="25" t="s">
        <v>211</v>
      </c>
    </row>
    <row r="23" spans="9:36">
      <c r="I23" s="2" t="s">
        <v>115</v>
      </c>
      <c r="J23" s="2" t="s">
        <v>119</v>
      </c>
    </row>
    <row r="24" spans="9:36">
      <c r="I24" s="2" t="s">
        <v>142</v>
      </c>
      <c r="J24" s="2" t="s">
        <v>120</v>
      </c>
    </row>
    <row r="25" spans="9:36">
      <c r="I25" s="2" t="s">
        <v>213</v>
      </c>
      <c r="J25" s="2" t="s">
        <v>121</v>
      </c>
    </row>
    <row r="26" spans="9:36">
      <c r="J26" s="2" t="s">
        <v>122</v>
      </c>
    </row>
  </sheetData>
  <sheetProtection password="C32A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brittle deformation</vt:lpstr>
      <vt:lpstr>Depth_Lookup</vt:lpstr>
      <vt:lpstr>definitions_list_lookup</vt:lpstr>
    </vt:vector>
  </TitlesOfParts>
  <Company>Plymouth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Harris</dc:creator>
  <cp:lastModifiedBy>Jude Coggon</cp:lastModifiedBy>
  <dcterms:created xsi:type="dcterms:W3CDTF">2017-06-27T13:20:34Z</dcterms:created>
  <dcterms:modified xsi:type="dcterms:W3CDTF">2019-04-03T10:11:26Z</dcterms:modified>
</cp:coreProperties>
</file>